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_Digital Resources and Scholarship\Projects &amp; Initiatives\AcMed\misc-Jen\00 Articles in editing\00 Rolling articles\17-01139 Meinema ready to transmit\07 FINAL for COMP\"/>
    </mc:Choice>
  </mc:AlternateContent>
  <xr:revisionPtr revIDLastSave="0" documentId="13_ncr:1_{32DF84CB-9F47-4958-890C-2B1576CEA719}" xr6:coauthVersionLast="32" xr6:coauthVersionMax="32" xr10:uidLastSave="{00000000-0000-0000-0000-000000000000}"/>
  <bookViews>
    <workbookView xWindow="0" yWindow="0" windowWidth="21435" windowHeight="9210" tabRatio="500" xr2:uid="{00000000-000D-0000-FFFF-FFFF00000000}"/>
  </bookViews>
  <sheets>
    <sheet name="Blad1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3" i="1" l="1"/>
  <c r="C128" i="1"/>
  <c r="D123" i="1"/>
  <c r="D128" i="1"/>
  <c r="E123" i="1"/>
  <c r="E128" i="1"/>
  <c r="F123" i="1"/>
  <c r="F128" i="1"/>
  <c r="G123" i="1"/>
  <c r="G128" i="1"/>
  <c r="H123" i="1"/>
  <c r="H128" i="1"/>
  <c r="I123" i="1"/>
  <c r="I128" i="1"/>
  <c r="J123" i="1"/>
  <c r="J128" i="1"/>
  <c r="K123" i="1"/>
  <c r="K128" i="1"/>
  <c r="L123" i="1"/>
  <c r="L128" i="1"/>
  <c r="M123" i="1"/>
  <c r="M128" i="1"/>
  <c r="N123" i="1"/>
  <c r="N128" i="1"/>
  <c r="O123" i="1"/>
  <c r="O128" i="1"/>
  <c r="P123" i="1"/>
  <c r="P128" i="1"/>
  <c r="Q123" i="1"/>
  <c r="Q128" i="1"/>
  <c r="C122" i="1"/>
  <c r="C127" i="1"/>
  <c r="D122" i="1"/>
  <c r="D127" i="1"/>
  <c r="E122" i="1"/>
  <c r="E127" i="1"/>
  <c r="F122" i="1"/>
  <c r="F127" i="1"/>
  <c r="G122" i="1"/>
  <c r="G127" i="1"/>
  <c r="H122" i="1"/>
  <c r="H127" i="1"/>
  <c r="I122" i="1"/>
  <c r="I127" i="1"/>
  <c r="J122" i="1"/>
  <c r="J127" i="1"/>
  <c r="K122" i="1"/>
  <c r="K127" i="1"/>
  <c r="L122" i="1"/>
  <c r="L127" i="1"/>
  <c r="M122" i="1"/>
  <c r="M127" i="1"/>
  <c r="N122" i="1"/>
  <c r="N127" i="1"/>
  <c r="O122" i="1"/>
  <c r="O127" i="1"/>
  <c r="P122" i="1"/>
  <c r="P127" i="1"/>
  <c r="Q122" i="1"/>
  <c r="Q127" i="1"/>
  <c r="C121" i="1"/>
  <c r="C126" i="1"/>
  <c r="D121" i="1"/>
  <c r="D126" i="1"/>
  <c r="E121" i="1"/>
  <c r="E126" i="1"/>
  <c r="F121" i="1"/>
  <c r="F126" i="1"/>
  <c r="G121" i="1"/>
  <c r="G126" i="1"/>
  <c r="H121" i="1"/>
  <c r="H126" i="1"/>
  <c r="I121" i="1"/>
  <c r="I126" i="1"/>
  <c r="J121" i="1"/>
  <c r="J126" i="1"/>
  <c r="K121" i="1"/>
  <c r="K126" i="1"/>
  <c r="L121" i="1"/>
  <c r="L126" i="1"/>
  <c r="M121" i="1"/>
  <c r="M126" i="1"/>
  <c r="N121" i="1"/>
  <c r="N126" i="1"/>
  <c r="O121" i="1"/>
  <c r="O126" i="1"/>
  <c r="P121" i="1"/>
  <c r="P126" i="1"/>
  <c r="Q121" i="1"/>
  <c r="Q126" i="1"/>
  <c r="B123" i="1"/>
  <c r="B128" i="1"/>
  <c r="B122" i="1"/>
  <c r="B127" i="1"/>
  <c r="B121" i="1"/>
  <c r="B126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O111" i="1"/>
  <c r="C111" i="1"/>
  <c r="R5" i="1"/>
  <c r="R4" i="1"/>
  <c r="R7" i="1"/>
  <c r="R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52" i="1"/>
  <c r="R54" i="1"/>
  <c r="R44" i="1"/>
  <c r="R45" i="1"/>
  <c r="R46" i="1"/>
  <c r="R47" i="1"/>
  <c r="R48" i="1"/>
  <c r="R49" i="1"/>
  <c r="R50" i="1"/>
  <c r="R51" i="1"/>
  <c r="R53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101" i="1"/>
  <c r="R94" i="1"/>
  <c r="R95" i="1"/>
  <c r="R96" i="1"/>
  <c r="R97" i="1"/>
  <c r="R98" i="1"/>
  <c r="R102" i="1"/>
  <c r="R99" i="1"/>
  <c r="R100" i="1"/>
  <c r="R103" i="1"/>
  <c r="R104" i="1"/>
  <c r="R105" i="1"/>
  <c r="R106" i="1"/>
  <c r="R107" i="1"/>
  <c r="R108" i="1"/>
  <c r="R1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J.G. Meinema</author>
  </authors>
  <commentList>
    <comment ref="P9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J.G. Meinema:</t>
        </r>
        <r>
          <rPr>
            <sz val="9"/>
            <color indexed="81"/>
            <rFont val="Tahoma"/>
            <family val="2"/>
          </rPr>
          <t xml:space="preserve">
Artikel niet te vinden in dropbox!</t>
        </r>
      </text>
    </comment>
  </commentList>
</comments>
</file>

<file path=xl/sharedStrings.xml><?xml version="1.0" encoding="utf-8"?>
<sst xmlns="http://schemas.openxmlformats.org/spreadsheetml/2006/main" count="154" uniqueCount="153">
  <si>
    <t>MEAN SCORE</t>
  </si>
  <si>
    <t>MEAN OF THE STAGES</t>
  </si>
  <si>
    <r>
      <t xml:space="preserve">Dreyer, J., et al. (2014) </t>
    </r>
    <r>
      <rPr>
        <vertAlign val="superscript"/>
        <sz val="10"/>
        <color theme="1"/>
        <rFont val="Calibri (Hoofdtekst)"/>
      </rPr>
      <t>39</t>
    </r>
  </si>
  <si>
    <r>
      <t>Haspel, R. L., et al. (2016)</t>
    </r>
    <r>
      <rPr>
        <vertAlign val="superscript"/>
        <sz val="10"/>
        <color theme="1"/>
        <rFont val="Calibri (Hoofdtekst)"/>
      </rPr>
      <t xml:space="preserve"> 54</t>
    </r>
  </si>
  <si>
    <r>
      <t xml:space="preserve">Weiland, A., et al. (2015) </t>
    </r>
    <r>
      <rPr>
        <vertAlign val="superscript"/>
        <sz val="10"/>
        <color theme="1"/>
        <rFont val="Calibri (Hoofdtekst)"/>
      </rPr>
      <t>116</t>
    </r>
  </si>
  <si>
    <r>
      <t>Kan, C., et al. (2015)</t>
    </r>
    <r>
      <rPr>
        <vertAlign val="superscript"/>
        <sz val="10"/>
        <color theme="1"/>
        <rFont val="Calibri (Hoofdtekst)"/>
      </rPr>
      <t xml:space="preserve"> 65</t>
    </r>
  </si>
  <si>
    <r>
      <t xml:space="preserve">Young, T. P., et al. (2014) </t>
    </r>
    <r>
      <rPr>
        <vertAlign val="superscript"/>
        <sz val="10"/>
        <color theme="1"/>
        <rFont val="Calibri (Hoofdtekst)"/>
      </rPr>
      <t>120</t>
    </r>
  </si>
  <si>
    <r>
      <t xml:space="preserve">Sawatsky, A. P., et al. (2014) </t>
    </r>
    <r>
      <rPr>
        <vertAlign val="superscript"/>
        <sz val="10"/>
        <color theme="1"/>
        <rFont val="Calibri (Hoofdtekst)"/>
      </rPr>
      <t>97</t>
    </r>
  </si>
  <si>
    <r>
      <t xml:space="preserve">Chee, Y. E., et al. (2015) </t>
    </r>
    <r>
      <rPr>
        <vertAlign val="superscript"/>
        <sz val="10"/>
        <color theme="1"/>
        <rFont val="Calibri (Hoofdtekst)"/>
      </rPr>
      <t>33</t>
    </r>
  </si>
  <si>
    <r>
      <t xml:space="preserve">Young, O. M., et al. (2014) </t>
    </r>
    <r>
      <rPr>
        <vertAlign val="superscript"/>
        <sz val="10"/>
        <color theme="1"/>
        <rFont val="Calibri (Hoofdtekst)"/>
      </rPr>
      <t>119</t>
    </r>
  </si>
  <si>
    <r>
      <t xml:space="preserve">Berkenbosch, L., et al. (2014) </t>
    </r>
    <r>
      <rPr>
        <vertAlign val="superscript"/>
        <sz val="10"/>
        <color theme="1"/>
        <rFont val="Calibri (Hoofdtekst)"/>
      </rPr>
      <t>24</t>
    </r>
  </si>
  <si>
    <r>
      <t xml:space="preserve">Bank, I., et al. (2014) </t>
    </r>
    <r>
      <rPr>
        <vertAlign val="superscript"/>
        <sz val="10"/>
        <color theme="1"/>
        <rFont val="Calibri (Hoofdtekst)"/>
      </rPr>
      <t>21</t>
    </r>
  </si>
  <si>
    <r>
      <t>Malone, G. P., et al. (2015)</t>
    </r>
    <r>
      <rPr>
        <vertAlign val="superscript"/>
        <sz val="10"/>
        <color theme="1"/>
        <rFont val="Calibri (Hoofdtekst)"/>
      </rPr>
      <t xml:space="preserve"> 76</t>
    </r>
  </si>
  <si>
    <r>
      <t xml:space="preserve">Smith, C. C., et al. (2014) </t>
    </r>
    <r>
      <rPr>
        <vertAlign val="superscript"/>
        <sz val="10"/>
        <color theme="1"/>
        <rFont val="Calibri (Hoofdtekst)"/>
      </rPr>
      <t>108</t>
    </r>
  </si>
  <si>
    <r>
      <t xml:space="preserve">Bray, J. H., et al. (2014) </t>
    </r>
    <r>
      <rPr>
        <vertAlign val="superscript"/>
        <sz val="10"/>
        <color theme="1"/>
        <rFont val="Calibri (Hoofdtekst)"/>
      </rPr>
      <t>27</t>
    </r>
  </si>
  <si>
    <r>
      <t xml:space="preserve">Corbelli, J., et al. (2014) </t>
    </r>
    <r>
      <rPr>
        <vertAlign val="superscript"/>
        <sz val="10"/>
        <color theme="1"/>
        <rFont val="Calibri (Hoofdtekst)"/>
      </rPr>
      <t>35</t>
    </r>
  </si>
  <si>
    <r>
      <t xml:space="preserve">Garcia-Rodriguez, .JA., et al. (2016) </t>
    </r>
    <r>
      <rPr>
        <vertAlign val="superscript"/>
        <sz val="10"/>
        <color theme="1"/>
        <rFont val="Calibri (Hoofdtekst)"/>
      </rPr>
      <t>47</t>
    </r>
  </si>
  <si>
    <r>
      <t xml:space="preserve">Hope, A.A., et al. (2015) </t>
    </r>
    <r>
      <rPr>
        <vertAlign val="superscript"/>
        <sz val="10"/>
        <color theme="1"/>
        <rFont val="Calibri (Hoofdtekst)"/>
      </rPr>
      <t>57</t>
    </r>
  </si>
  <si>
    <r>
      <t xml:space="preserve">Ramanathan, R., et al (2015) </t>
    </r>
    <r>
      <rPr>
        <vertAlign val="superscript"/>
        <sz val="10"/>
        <color theme="1"/>
        <rFont val="Calibri (Hoofdtekst)"/>
      </rPr>
      <t>89</t>
    </r>
  </si>
  <si>
    <r>
      <t xml:space="preserve">Shershneva, M., et al. (2014) </t>
    </r>
    <r>
      <rPr>
        <vertAlign val="superscript"/>
        <sz val="10"/>
        <color theme="1"/>
        <rFont val="Calibri (Hoofdtekst)"/>
      </rPr>
      <t>105</t>
    </r>
  </si>
  <si>
    <r>
      <t xml:space="preserve">Christianson, M. S., et al. (2016) </t>
    </r>
    <r>
      <rPr>
        <vertAlign val="superscript"/>
        <sz val="10"/>
        <color theme="1"/>
        <rFont val="Calibri (Hoofdtekst)"/>
      </rPr>
      <t>34</t>
    </r>
  </si>
  <si>
    <r>
      <t xml:space="preserve">Duello, K., et al. (2015) </t>
    </r>
    <r>
      <rPr>
        <vertAlign val="superscript"/>
        <sz val="10"/>
        <color theme="1"/>
        <rFont val="Calibri (Hoofdtekst)"/>
      </rPr>
      <t>40</t>
    </r>
  </si>
  <si>
    <r>
      <t xml:space="preserve">Gurrera, R. J., et al. (2014) </t>
    </r>
    <r>
      <rPr>
        <vertAlign val="superscript"/>
        <sz val="10"/>
        <color theme="1"/>
        <rFont val="Calibri (Hoofdtekst)"/>
      </rPr>
      <t>52</t>
    </r>
  </si>
  <si>
    <r>
      <t xml:space="preserve">Kiwanuka, J. K., et al. (2015) </t>
    </r>
    <r>
      <rPr>
        <vertAlign val="superscript"/>
        <sz val="10"/>
        <color theme="1"/>
        <rFont val="Calibri (Hoofdtekst)"/>
      </rPr>
      <t>69</t>
    </r>
  </si>
  <si>
    <r>
      <t xml:space="preserve">Maguire, S., et al. (2015) </t>
    </r>
    <r>
      <rPr>
        <vertAlign val="superscript"/>
        <sz val="10"/>
        <color theme="1"/>
        <rFont val="Calibri (Hoofdtekst)"/>
      </rPr>
      <t>75</t>
    </r>
  </si>
  <si>
    <r>
      <t xml:space="preserve">Ramaswamy, R., et al. (2014) </t>
    </r>
    <r>
      <rPr>
        <vertAlign val="superscript"/>
        <sz val="10"/>
        <color theme="1"/>
        <rFont val="Calibri (Hoofdtekst)"/>
      </rPr>
      <t>90</t>
    </r>
  </si>
  <si>
    <r>
      <t xml:space="preserve">Shariff, U., et al. (2015) </t>
    </r>
    <r>
      <rPr>
        <vertAlign val="superscript"/>
        <sz val="10"/>
        <color theme="1"/>
        <rFont val="Calibri (Hoofdtekst)"/>
      </rPr>
      <t>102</t>
    </r>
  </si>
  <si>
    <r>
      <t xml:space="preserve">Slort, W., et al. (2014) </t>
    </r>
    <r>
      <rPr>
        <vertAlign val="superscript"/>
        <sz val="10"/>
        <color theme="1"/>
        <rFont val="Calibri (Hoofdtekst)"/>
      </rPr>
      <t>106</t>
    </r>
  </si>
  <si>
    <r>
      <t xml:space="preserve">Trickey, A. W., et al. (2014) </t>
    </r>
    <r>
      <rPr>
        <vertAlign val="superscript"/>
        <sz val="10"/>
        <color theme="1"/>
        <rFont val="Calibri (Hoofdtekst)"/>
      </rPr>
      <t>112</t>
    </r>
  </si>
  <si>
    <r>
      <t xml:space="preserve">Cartier, R. A., et al. (2014) </t>
    </r>
    <r>
      <rPr>
        <vertAlign val="superscript"/>
        <sz val="10"/>
        <color theme="1"/>
        <rFont val="Calibri (Hoofdtekst)"/>
      </rPr>
      <t>31</t>
    </r>
  </si>
  <si>
    <r>
      <t xml:space="preserve">Ramsingh, D., et al. (2014) </t>
    </r>
    <r>
      <rPr>
        <vertAlign val="superscript"/>
        <sz val="10"/>
        <color theme="1"/>
        <rFont val="Calibri (Hoofdtekst)"/>
      </rPr>
      <t>91</t>
    </r>
  </si>
  <si>
    <r>
      <t xml:space="preserve">Feinstein, R. E. (2014) </t>
    </r>
    <r>
      <rPr>
        <vertAlign val="superscript"/>
        <sz val="10"/>
        <color theme="1"/>
        <rFont val="Calibri (Hoofdtekst)"/>
      </rPr>
      <t>41</t>
    </r>
  </si>
  <si>
    <r>
      <t xml:space="preserve">Graham, K. L., et al. (2014) </t>
    </r>
    <r>
      <rPr>
        <vertAlign val="superscript"/>
        <sz val="10"/>
        <color theme="1"/>
        <rFont val="Calibri (Hoofdtekst)"/>
      </rPr>
      <t>49</t>
    </r>
  </si>
  <si>
    <r>
      <t xml:space="preserve">Grillo, E.U., et al.(2015) </t>
    </r>
    <r>
      <rPr>
        <vertAlign val="superscript"/>
        <sz val="10"/>
        <color theme="1"/>
        <rFont val="Calibri (Hoofdtekst)"/>
      </rPr>
      <t>51</t>
    </r>
  </si>
  <si>
    <r>
      <t xml:space="preserve">Hogan, T. M., et al. (2014) </t>
    </r>
    <r>
      <rPr>
        <vertAlign val="superscript"/>
        <sz val="10"/>
        <color theme="1"/>
        <rFont val="Calibri (Hoofdtekst)"/>
      </rPr>
      <t>56</t>
    </r>
  </si>
  <si>
    <r>
      <t xml:space="preserve">Madden, K., et al. (2015 </t>
    </r>
    <r>
      <rPr>
        <vertAlign val="superscript"/>
        <sz val="10"/>
        <color theme="1"/>
        <rFont val="Calibri (Hoofdtekst)"/>
      </rPr>
      <t>73</t>
    </r>
  </si>
  <si>
    <r>
      <t xml:space="preserve">Mitchell, J. D., et al. (2015) </t>
    </r>
    <r>
      <rPr>
        <vertAlign val="superscript"/>
        <sz val="10"/>
        <color theme="1"/>
        <rFont val="Calibri (Hoofdtekst)"/>
      </rPr>
      <t>81</t>
    </r>
  </si>
  <si>
    <r>
      <t xml:space="preserve">O’Sullivan, O., et al. (2014) </t>
    </r>
    <r>
      <rPr>
        <vertAlign val="superscript"/>
        <sz val="10"/>
        <color theme="1"/>
        <rFont val="Calibri (Hoofdtekst)"/>
      </rPr>
      <t>86</t>
    </r>
  </si>
  <si>
    <r>
      <t xml:space="preserve">Jayaraman, V., et al. (2014) </t>
    </r>
    <r>
      <rPr>
        <vertAlign val="superscript"/>
        <sz val="10"/>
        <color theme="1"/>
        <rFont val="Calibri (Hoofdtekst)"/>
      </rPr>
      <t>62</t>
    </r>
  </si>
  <si>
    <r>
      <t xml:space="preserve">Sherer, R., et al. (2014) </t>
    </r>
    <r>
      <rPr>
        <vertAlign val="superscript"/>
        <sz val="10"/>
        <color theme="1"/>
        <rFont val="Calibri (Hoofdtekst)"/>
      </rPr>
      <t>104</t>
    </r>
  </si>
  <si>
    <r>
      <t xml:space="preserve">Becker, T. K., et al. (2015) </t>
    </r>
    <r>
      <rPr>
        <vertAlign val="superscript"/>
        <sz val="10"/>
        <color theme="1"/>
        <rFont val="Calibri (Hoofdtekst)"/>
      </rPr>
      <t>23</t>
    </r>
  </si>
  <si>
    <r>
      <t xml:space="preserve">Brandler, T. C., et al. (2014) </t>
    </r>
    <r>
      <rPr>
        <vertAlign val="superscript"/>
        <sz val="10"/>
        <color theme="1"/>
        <rFont val="Calibri (Hoofdtekst)"/>
      </rPr>
      <t>26</t>
    </r>
  </si>
  <si>
    <r>
      <t xml:space="preserve">Fok, M. C., et al. (2014) </t>
    </r>
    <r>
      <rPr>
        <vertAlign val="superscript"/>
        <sz val="10"/>
        <color theme="1"/>
        <rFont val="Calibri (Hoofdtekst)"/>
      </rPr>
      <t>44</t>
    </r>
  </si>
  <si>
    <r>
      <t xml:space="preserve">Gorgas, D. L., et al. (2015) </t>
    </r>
    <r>
      <rPr>
        <vertAlign val="superscript"/>
        <sz val="10"/>
        <color theme="1"/>
        <rFont val="Calibri (Hoofdtekst)"/>
      </rPr>
      <t>48</t>
    </r>
  </si>
  <si>
    <r>
      <t xml:space="preserve">Johnson, J. M., et al. (2014) </t>
    </r>
    <r>
      <rPr>
        <vertAlign val="superscript"/>
        <sz val="10"/>
        <color theme="1"/>
        <rFont val="Calibri (Hoofdtekst)"/>
      </rPr>
      <t>63</t>
    </r>
  </si>
  <si>
    <r>
      <t xml:space="preserve">McCallister, J. W., et al. (2015) </t>
    </r>
    <r>
      <rPr>
        <vertAlign val="superscript"/>
        <sz val="10"/>
        <color theme="1"/>
        <rFont val="Calibri (Hoofdtekst)"/>
      </rPr>
      <t>78</t>
    </r>
  </si>
  <si>
    <r>
      <t xml:space="preserve">McDonald, P. L., et al. (2014) </t>
    </r>
    <r>
      <rPr>
        <vertAlign val="superscript"/>
        <sz val="10"/>
        <color theme="1"/>
        <rFont val="Calibri (Hoofdtekst)"/>
      </rPr>
      <t>79</t>
    </r>
  </si>
  <si>
    <r>
      <t xml:space="preserve">Sayeed, Y., et al. (2015) </t>
    </r>
    <r>
      <rPr>
        <vertAlign val="superscript"/>
        <sz val="10"/>
        <color theme="1"/>
        <rFont val="Calibri (Hoofdtekst)"/>
      </rPr>
      <t>98</t>
    </r>
  </si>
  <si>
    <r>
      <t xml:space="preserve">Shayne, M., et al. (2014) </t>
    </r>
    <r>
      <rPr>
        <vertAlign val="superscript"/>
        <sz val="10"/>
        <color theme="1"/>
        <rFont val="Calibri (Hoofdtekst)"/>
      </rPr>
      <t>103</t>
    </r>
  </si>
  <si>
    <r>
      <t xml:space="preserve">van Onna, M., et al. (2015) </t>
    </r>
    <r>
      <rPr>
        <vertAlign val="superscript"/>
        <sz val="10"/>
        <color theme="1"/>
        <rFont val="Calibri (Hoofdtekst)"/>
      </rPr>
      <t>114</t>
    </r>
  </si>
  <si>
    <r>
      <t xml:space="preserve">Shahriari, M. (2014) </t>
    </r>
    <r>
      <rPr>
        <vertAlign val="superscript"/>
        <sz val="10"/>
        <color theme="1"/>
        <rFont val="Calibri (Hoofdtekst)"/>
      </rPr>
      <t>101</t>
    </r>
  </si>
  <si>
    <r>
      <t xml:space="preserve">Kim, J.S., et al. (2014) </t>
    </r>
    <r>
      <rPr>
        <vertAlign val="superscript"/>
        <sz val="10"/>
        <color theme="1"/>
        <rFont val="Calibri (Hoofdtekst)"/>
      </rPr>
      <t>68</t>
    </r>
  </si>
  <si>
    <r>
      <t xml:space="preserve">Horton, W.B., et al. (2015) </t>
    </r>
    <r>
      <rPr>
        <vertAlign val="superscript"/>
        <sz val="10"/>
        <color theme="1"/>
        <rFont val="Calibri (Hoofdtekst)"/>
      </rPr>
      <t>58</t>
    </r>
  </si>
  <si>
    <r>
      <t xml:space="preserve">Carek, P. J., et al. (2014) </t>
    </r>
    <r>
      <rPr>
        <vertAlign val="superscript"/>
        <sz val="10"/>
        <color theme="1"/>
        <rFont val="Calibri (Hoofdtekst)"/>
      </rPr>
      <t>29</t>
    </r>
  </si>
  <si>
    <r>
      <t xml:space="preserve">Isoardi, J., et al.  (2015) </t>
    </r>
    <r>
      <rPr>
        <vertAlign val="superscript"/>
        <sz val="10"/>
        <color theme="1"/>
        <rFont val="Calibri (Hoofdtekst)"/>
      </rPr>
      <t>61</t>
    </r>
  </si>
  <si>
    <r>
      <t xml:space="preserve">Prorok, J. C., et al. (2015) </t>
    </r>
    <r>
      <rPr>
        <vertAlign val="superscript"/>
        <sz val="10"/>
        <color theme="1"/>
        <rFont val="Calibri (Hoofdtekst)"/>
      </rPr>
      <t>88</t>
    </r>
  </si>
  <si>
    <r>
      <t xml:space="preserve">Ziganshin, B. A., et al. (2014) </t>
    </r>
    <r>
      <rPr>
        <vertAlign val="superscript"/>
        <sz val="10"/>
        <color theme="1"/>
        <rFont val="Calibri (Hoofdtekst)"/>
      </rPr>
      <t>122</t>
    </r>
  </si>
  <si>
    <r>
      <t xml:space="preserve">Swensson, J., et al. (2015) </t>
    </r>
    <r>
      <rPr>
        <vertAlign val="superscript"/>
        <sz val="10"/>
        <color theme="1"/>
        <rFont val="Calibri (Hoofdtekst)"/>
      </rPr>
      <t>111</t>
    </r>
  </si>
  <si>
    <r>
      <t xml:space="preserve">Ngamruengphong, S., et al. (2015) </t>
    </r>
    <r>
      <rPr>
        <vertAlign val="superscript"/>
        <sz val="10"/>
        <color theme="1"/>
        <rFont val="Calibri (Hoofdtekst)"/>
      </rPr>
      <t>83</t>
    </r>
  </si>
  <si>
    <r>
      <t xml:space="preserve">Ibrahim, H., et al. (2014) </t>
    </r>
    <r>
      <rPr>
        <vertAlign val="superscript"/>
        <sz val="10"/>
        <color theme="1"/>
        <rFont val="Calibri (Hoofdtekst)"/>
      </rPr>
      <t>60</t>
    </r>
  </si>
  <si>
    <r>
      <t xml:space="preserve">Dolan, B. M., et al. (2015) </t>
    </r>
    <r>
      <rPr>
        <vertAlign val="superscript"/>
        <sz val="10"/>
        <color theme="1"/>
        <rFont val="Calibri (Hoofdtekst)"/>
      </rPr>
      <t>38</t>
    </r>
  </si>
  <si>
    <r>
      <t xml:space="preserve">Zeinalizadeh, M., et al. (2015) </t>
    </r>
    <r>
      <rPr>
        <vertAlign val="superscript"/>
        <sz val="10"/>
        <color theme="1"/>
        <rFont val="Calibri (Hoofdtekst)"/>
      </rPr>
      <t>121</t>
    </r>
  </si>
  <si>
    <r>
      <t xml:space="preserve">Schram, P., et al. (2015) </t>
    </r>
    <r>
      <rPr>
        <vertAlign val="superscript"/>
        <sz val="10"/>
        <color theme="1"/>
        <rFont val="Calibri (Hoofdtekst)"/>
      </rPr>
      <t>99</t>
    </r>
  </si>
  <si>
    <r>
      <t xml:space="preserve">Salib, S.,  et al. (2015) </t>
    </r>
    <r>
      <rPr>
        <vertAlign val="superscript"/>
        <sz val="10"/>
        <color theme="1"/>
        <rFont val="Calibri (Hoofdtekst)"/>
      </rPr>
      <t>96</t>
    </r>
  </si>
  <si>
    <r>
      <t xml:space="preserve">Kalaiselvan, G., et al. (2014) </t>
    </r>
    <r>
      <rPr>
        <vertAlign val="superscript"/>
        <sz val="10"/>
        <color theme="1"/>
        <rFont val="Calibri (Hoofdtekst)"/>
      </rPr>
      <t>64</t>
    </r>
  </si>
  <si>
    <r>
      <t xml:space="preserve">Matinpour, M., et al. (2014) </t>
    </r>
    <r>
      <rPr>
        <vertAlign val="superscript"/>
        <sz val="10"/>
        <color theme="1"/>
        <rFont val="Calibri (Hoofdtekst)"/>
      </rPr>
      <t>77</t>
    </r>
  </si>
  <si>
    <r>
      <t xml:space="preserve">Smith, B. W., et al. (2015) </t>
    </r>
    <r>
      <rPr>
        <vertAlign val="superscript"/>
        <sz val="10"/>
        <color theme="1"/>
        <rFont val="Calibri (Hoofdtekst)"/>
      </rPr>
      <t>107</t>
    </r>
  </si>
  <si>
    <r>
      <t xml:space="preserve">Kelly, D.M., et al. (2015) </t>
    </r>
    <r>
      <rPr>
        <vertAlign val="superscript"/>
        <sz val="10"/>
        <color theme="1"/>
        <rFont val="Calibri (Hoofdtekst)"/>
      </rPr>
      <t>67</t>
    </r>
  </si>
  <si>
    <r>
      <t xml:space="preserve">Kashani, K., et al. (2015) </t>
    </r>
    <r>
      <rPr>
        <vertAlign val="superscript"/>
        <sz val="10"/>
        <color theme="1"/>
        <rFont val="Calibri (Hoofdtekst)"/>
      </rPr>
      <t>66</t>
    </r>
  </si>
  <si>
    <r>
      <t xml:space="preserve">Hettinger, A., et al. (2014) </t>
    </r>
    <r>
      <rPr>
        <vertAlign val="superscript"/>
        <sz val="10"/>
        <color theme="1"/>
        <rFont val="Calibri (Hoofdtekst)"/>
      </rPr>
      <t>55</t>
    </r>
  </si>
  <si>
    <r>
      <t xml:space="preserve">Azim, A., et al. (2014) </t>
    </r>
    <r>
      <rPr>
        <vertAlign val="superscript"/>
        <sz val="10"/>
        <color rgb="FF000000"/>
        <rFont val="Calibri (Hoofdtekst)"/>
      </rPr>
      <t>20</t>
    </r>
  </si>
  <si>
    <r>
      <t xml:space="preserve">Rodriguez Vega, B., et al. (2014) </t>
    </r>
    <r>
      <rPr>
        <vertAlign val="superscript"/>
        <sz val="10"/>
        <color theme="1"/>
        <rFont val="Calibri (Hoofdtekst)"/>
      </rPr>
      <t>94</t>
    </r>
  </si>
  <si>
    <r>
      <t xml:space="preserve">Richards, S. E., et al. (2014) </t>
    </r>
    <r>
      <rPr>
        <vertAlign val="superscript"/>
        <sz val="10"/>
        <color theme="1"/>
        <rFont val="Calibri (Hoofdtekst)"/>
      </rPr>
      <t>93</t>
    </r>
  </si>
  <si>
    <r>
      <t xml:space="preserve">Reed, S., et al. (2015) </t>
    </r>
    <r>
      <rPr>
        <vertAlign val="superscript"/>
        <sz val="10"/>
        <color rgb="FF000000"/>
        <rFont val="Calibri (Hoofdtekst)"/>
      </rPr>
      <t>92</t>
    </r>
  </si>
  <si>
    <r>
      <t xml:space="preserve">Ha, D., et al. (2014) </t>
    </r>
    <r>
      <rPr>
        <vertAlign val="superscript"/>
        <sz val="10"/>
        <color theme="1"/>
        <rFont val="Calibri (Hoofdtekst)"/>
      </rPr>
      <t>53</t>
    </r>
  </si>
  <si>
    <r>
      <t xml:space="preserve">Dielissen, P., et al. (2014) </t>
    </r>
    <r>
      <rPr>
        <vertAlign val="superscript"/>
        <sz val="10"/>
        <color theme="1"/>
        <rFont val="Calibri (Hoofdtekst)"/>
      </rPr>
      <t>37</t>
    </r>
  </si>
  <si>
    <r>
      <t xml:space="preserve">Carrie, C., et al. (2015) </t>
    </r>
    <r>
      <rPr>
        <vertAlign val="superscript"/>
        <sz val="10"/>
        <color theme="1"/>
        <rFont val="Calibri (Hoofdtekst)"/>
      </rPr>
      <t>30</t>
    </r>
  </si>
  <si>
    <r>
      <t xml:space="preserve">Barbas, A. S., et al. (2014) </t>
    </r>
    <r>
      <rPr>
        <vertAlign val="superscript"/>
        <sz val="10"/>
        <color theme="1"/>
        <rFont val="Calibri (Hoofdtekst)"/>
      </rPr>
      <t>22</t>
    </r>
  </si>
  <si>
    <r>
      <t xml:space="preserve">Arora, K. S. (2014) </t>
    </r>
    <r>
      <rPr>
        <vertAlign val="superscript"/>
        <sz val="10"/>
        <color rgb="FF000000"/>
        <rFont val="Calibri (Hoofdtekst)"/>
      </rPr>
      <t>19</t>
    </r>
  </si>
  <si>
    <r>
      <t xml:space="preserve">Ogilvie, E., et al. (2015) </t>
    </r>
    <r>
      <rPr>
        <vertAlign val="superscript"/>
        <sz val="10"/>
        <color theme="1"/>
        <rFont val="Calibri (Hoofdtekst)"/>
      </rPr>
      <t>85</t>
    </r>
  </si>
  <si>
    <r>
      <t xml:space="preserve">Smith, M. E., et al. (2015) </t>
    </r>
    <r>
      <rPr>
        <vertAlign val="superscript"/>
        <sz val="10"/>
        <color theme="1"/>
        <rFont val="Calibri (Hoofdtekst)"/>
      </rPr>
      <t>109</t>
    </r>
  </si>
  <si>
    <r>
      <t xml:space="preserve">Semler, M. W., et al. (2015) </t>
    </r>
    <r>
      <rPr>
        <vertAlign val="superscript"/>
        <sz val="10"/>
        <color theme="1"/>
        <rFont val="Calibri (Hoofdtekst)"/>
      </rPr>
      <t>100</t>
    </r>
  </si>
  <si>
    <r>
      <t xml:space="preserve">Rzouq, F., et al. (2016) </t>
    </r>
    <r>
      <rPr>
        <vertAlign val="superscript"/>
        <sz val="10"/>
        <color theme="1"/>
        <rFont val="Calibri (Hoofdtekst)"/>
      </rPr>
      <t>95</t>
    </r>
  </si>
  <si>
    <r>
      <t xml:space="preserve">Nightingale, B., et al. (2016) </t>
    </r>
    <r>
      <rPr>
        <vertAlign val="superscript"/>
        <sz val="10"/>
        <color theme="1"/>
        <rFont val="Calibri (Hoofdtekst)"/>
      </rPr>
      <t>84</t>
    </r>
  </si>
  <si>
    <r>
      <t xml:space="preserve">Mehdi, Z., et al. (2014) </t>
    </r>
    <r>
      <rPr>
        <vertAlign val="superscript"/>
        <sz val="10"/>
        <color theme="1"/>
        <rFont val="Calibri (Hoofdtekst)"/>
      </rPr>
      <t>80</t>
    </r>
  </si>
  <si>
    <r>
      <t xml:space="preserve">Lehmann, R., et al. (2015) </t>
    </r>
    <r>
      <rPr>
        <vertAlign val="superscript"/>
        <sz val="10"/>
        <color theme="1"/>
        <rFont val="Calibri (Hoofdtekst)"/>
      </rPr>
      <t>71</t>
    </r>
  </si>
  <si>
    <r>
      <t xml:space="preserve">Galiatsatos, P., et al. (2015) </t>
    </r>
    <r>
      <rPr>
        <vertAlign val="superscript"/>
        <sz val="10"/>
        <color theme="1"/>
        <rFont val="Calibri (Hoofdtekst)"/>
      </rPr>
      <t>46</t>
    </r>
  </si>
  <si>
    <r>
      <t xml:space="preserve">Chau, D., et al. (2014) </t>
    </r>
    <r>
      <rPr>
        <vertAlign val="superscript"/>
        <sz val="10"/>
        <color theme="1"/>
        <rFont val="Calibri (Hoofdtekst)"/>
      </rPr>
      <t>32</t>
    </r>
  </si>
  <si>
    <r>
      <t xml:space="preserve">Woodworth, G. E., et al. (2014) </t>
    </r>
    <r>
      <rPr>
        <vertAlign val="superscript"/>
        <sz val="10"/>
        <color theme="1"/>
        <rFont val="Calibri (Hoofdtekst)"/>
      </rPr>
      <t>117</t>
    </r>
  </si>
  <si>
    <r>
      <t xml:space="preserve">VanderWielen, B. A., et al. (2015) </t>
    </r>
    <r>
      <rPr>
        <vertAlign val="superscript"/>
        <sz val="10"/>
        <color theme="1"/>
        <rFont val="Calibri (Hoofdtekst)"/>
      </rPr>
      <t>113</t>
    </r>
  </si>
  <si>
    <r>
      <t xml:space="preserve">Ledford, C.J., et al. (2014) </t>
    </r>
    <r>
      <rPr>
        <vertAlign val="superscript"/>
        <sz val="10"/>
        <color theme="1"/>
        <rFont val="Calibri (Hoofdtekst)"/>
      </rPr>
      <t>70</t>
    </r>
  </si>
  <si>
    <r>
      <t xml:space="preserve">Freundlich, R. E., et al. (2015) </t>
    </r>
    <r>
      <rPr>
        <vertAlign val="superscript"/>
        <sz val="10"/>
        <color theme="1"/>
        <rFont val="Calibri (Hoofdtekst)"/>
      </rPr>
      <t>45</t>
    </r>
  </si>
  <si>
    <r>
      <t xml:space="preserve">Daly, C., et al. (2016) </t>
    </r>
    <r>
      <rPr>
        <vertAlign val="superscript"/>
        <sz val="10"/>
        <color theme="1"/>
        <rFont val="Calibri (Hoofdtekst)"/>
      </rPr>
      <t>36</t>
    </r>
  </si>
  <si>
    <r>
      <t xml:space="preserve">Nasr Esfahani, M., et al. (2014) </t>
    </r>
    <r>
      <rPr>
        <vertAlign val="superscript"/>
        <sz val="10"/>
        <color theme="1"/>
        <rFont val="Calibri (Hoofdtekst)"/>
      </rPr>
      <t>82</t>
    </r>
  </si>
  <si>
    <r>
      <t xml:space="preserve">Yang, Y. Y., et al. (2015) </t>
    </r>
    <r>
      <rPr>
        <vertAlign val="superscript"/>
        <sz val="10"/>
        <rFont val="Calibri (Hoofdtekst)"/>
      </rPr>
      <t>118</t>
    </r>
  </si>
  <si>
    <r>
      <t xml:space="preserve">Wasser, T. D., (2015) </t>
    </r>
    <r>
      <rPr>
        <vertAlign val="superscript"/>
        <sz val="10"/>
        <color theme="1"/>
        <rFont val="Calibri (Hoofdtekst)"/>
      </rPr>
      <t>115</t>
    </r>
  </si>
  <si>
    <r>
      <t xml:space="preserve">Park, C. S., et al. (2014) </t>
    </r>
    <r>
      <rPr>
        <vertAlign val="superscript"/>
        <sz val="10"/>
        <color theme="1"/>
        <rFont val="Calibri (Hoofdtekst)"/>
      </rPr>
      <t>87</t>
    </r>
  </si>
  <si>
    <r>
      <t xml:space="preserve">Loughland, C., et al. (2015) </t>
    </r>
    <r>
      <rPr>
        <vertAlign val="superscript"/>
        <sz val="10"/>
        <color theme="1"/>
        <rFont val="Calibri (Hoofdtekst)"/>
      </rPr>
      <t>72</t>
    </r>
  </si>
  <si>
    <r>
      <t xml:space="preserve">Hubert, V., et al. (2014) </t>
    </r>
    <r>
      <rPr>
        <vertAlign val="superscript"/>
        <sz val="10"/>
        <color theme="1"/>
        <rFont val="Calibri (Hoofdtekst)"/>
      </rPr>
      <t>59</t>
    </r>
  </si>
  <si>
    <r>
      <t xml:space="preserve">Ferrero, N. A., et al. (2014) </t>
    </r>
    <r>
      <rPr>
        <vertAlign val="superscript"/>
        <sz val="10"/>
        <color theme="1"/>
        <rFont val="Calibri (Hoofdtekst)"/>
      </rPr>
      <t>42</t>
    </r>
  </si>
  <si>
    <r>
      <t xml:space="preserve">Ferrell, N.J., et al. (2014) </t>
    </r>
    <r>
      <rPr>
        <vertAlign val="superscript"/>
        <sz val="10"/>
        <color theme="1"/>
        <rFont val="Calibri (Hoofdtekst)"/>
      </rPr>
      <t>43</t>
    </r>
  </si>
  <si>
    <r>
      <t xml:space="preserve">Burden, A. R., et al. (2014) </t>
    </r>
    <r>
      <rPr>
        <vertAlign val="superscript"/>
        <sz val="10"/>
        <color theme="1"/>
        <rFont val="Calibri (Hoofdtekst)"/>
      </rPr>
      <t>28</t>
    </r>
  </si>
  <si>
    <r>
      <t xml:space="preserve">Maddry, J. K., et al. (2014) </t>
    </r>
    <r>
      <rPr>
        <vertAlign val="superscript"/>
        <sz val="10"/>
        <color theme="1"/>
        <rFont val="Calibri (Hoofdtekst)"/>
      </rPr>
      <t>74</t>
    </r>
  </si>
  <si>
    <r>
      <t xml:space="preserve">Blackwood, J., et al. (2014) </t>
    </r>
    <r>
      <rPr>
        <vertAlign val="superscript"/>
        <sz val="10"/>
        <color theme="1"/>
        <rFont val="Calibri (Hoofdtekst)"/>
      </rPr>
      <t>25</t>
    </r>
  </si>
  <si>
    <r>
      <t xml:space="preserve">Suzuki, Y., et al.(2014) </t>
    </r>
    <r>
      <rPr>
        <vertAlign val="superscript"/>
        <sz val="10"/>
        <color theme="1"/>
        <rFont val="Calibri (Hoofdtekst)"/>
      </rPr>
      <t>110</t>
    </r>
  </si>
  <si>
    <t>0.56</t>
  </si>
  <si>
    <t>Sum</t>
  </si>
  <si>
    <t>Stage 1: Prepara-tion</t>
  </si>
  <si>
    <t>Stage 3: Evalua-tion</t>
  </si>
  <si>
    <r>
      <t xml:space="preserve">Acosta, A. Et al. (2014) </t>
    </r>
    <r>
      <rPr>
        <vertAlign val="superscript"/>
        <sz val="10"/>
        <color rgb="FF000000"/>
        <rFont val="Calibri (Hoofdtekst)"/>
      </rPr>
      <t>18</t>
    </r>
    <r>
      <rPr>
        <sz val="10"/>
        <color rgb="FF000000"/>
        <rFont val="Calibri"/>
        <family val="2"/>
        <scheme val="minor"/>
      </rPr>
      <t xml:space="preserve">  </t>
    </r>
  </si>
  <si>
    <r>
      <t xml:space="preserve">Green, J. A., et al. (2014) </t>
    </r>
    <r>
      <rPr>
        <vertAlign val="superscript"/>
        <sz val="10"/>
        <color theme="1"/>
        <rFont val="Calibri (Hoofdtekst)"/>
      </rPr>
      <t>50</t>
    </r>
  </si>
  <si>
    <r>
      <t>Author (year)</t>
    </r>
    <r>
      <rPr>
        <b/>
        <vertAlign val="superscript"/>
        <sz val="10"/>
        <color theme="1"/>
        <rFont val="Calibri"/>
        <family val="2"/>
        <scheme val="minor"/>
      </rPr>
      <t>ref</t>
    </r>
  </si>
  <si>
    <t>P1_LEARNINGNEEDS</t>
  </si>
  <si>
    <t>P2_DEVELOPPROCESS</t>
  </si>
  <si>
    <t>I1_THEORY</t>
  </si>
  <si>
    <t>I2_OBJECTIVES</t>
  </si>
  <si>
    <t>I3_CONTENT</t>
  </si>
  <si>
    <t>I4_PARTICIPANTS</t>
  </si>
  <si>
    <t>I5_CONTEXT_SETTINGS</t>
  </si>
  <si>
    <t>I6_SCHEDULE</t>
  </si>
  <si>
    <t>I7_MATERIALS</t>
  </si>
  <si>
    <t>I8_STRATEGIES</t>
  </si>
  <si>
    <t>I9_INCENTIVES</t>
  </si>
  <si>
    <t>I10_TEACHERS</t>
  </si>
  <si>
    <t>I11_DELIVERY</t>
  </si>
  <si>
    <t>I12_ENVIRONMENT</t>
  </si>
  <si>
    <t>IMPL2_CHANGES</t>
  </si>
  <si>
    <t>IMPL2_EVALUATION</t>
  </si>
  <si>
    <t>Mean</t>
  </si>
  <si>
    <t>N</t>
  </si>
  <si>
    <t>Std. Deviation</t>
  </si>
  <si>
    <t>SPSS</t>
  </si>
  <si>
    <t>Aantal keer voorkomen van:</t>
  </si>
  <si>
    <t>Percentages</t>
  </si>
  <si>
    <r>
      <t>Stage 2: Intervention</t>
    </r>
    <r>
      <rPr>
        <b/>
        <vertAlign val="superscript"/>
        <sz val="12"/>
        <color theme="1"/>
        <rFont val="Calibri (Hoofdtekst)"/>
      </rPr>
      <t>a</t>
    </r>
  </si>
  <si>
    <t>Learning needs</t>
  </si>
  <si>
    <t>Intervention development process</t>
  </si>
  <si>
    <t>Theory</t>
  </si>
  <si>
    <t>Learning objectives</t>
  </si>
  <si>
    <t>Content</t>
  </si>
  <si>
    <t>Participants</t>
  </si>
  <si>
    <t>Context and settings</t>
  </si>
  <si>
    <t>Schedule</t>
  </si>
  <si>
    <t>Materials</t>
  </si>
  <si>
    <t>Educational strategies</t>
  </si>
  <si>
    <t>Incentives</t>
  </si>
  <si>
    <t>Instructors/teachers</t>
  </si>
  <si>
    <t>Delivery</t>
  </si>
  <si>
    <t>Environment</t>
  </si>
  <si>
    <t>Planned and unplanned changes</t>
  </si>
  <si>
    <t>Satisfaction</t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</si>
  <si>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>One critieron, assessment, was not scored in the systematic review; see the Method section for explanation. See Table 1 for scoring and descriptions of the criteria.</t>
    </r>
  </si>
  <si>
    <r>
      <rPr>
        <b/>
        <sz val="10"/>
        <color theme="1"/>
        <rFont val="Calibri"/>
        <family val="2"/>
        <scheme val="minor"/>
      </rPr>
      <t>Supplemental Digital Appendix 3. Distribution of S</t>
    </r>
    <r>
      <rPr>
        <b/>
        <sz val="10"/>
        <color theme="1"/>
        <rFont val="Calibri (Hoofdtekst)"/>
      </rPr>
      <t>cores per Criterion (n=16) and Article (n=105), Checklist for Thorough Descriptions of Educational Interventions in Medical Education, Systematic Review of Educational Intervention Descriptions in Postgraduate Medical Education.</t>
    </r>
    <r>
      <rPr>
        <sz val="10"/>
        <color theme="1"/>
        <rFont val="Calibri (Hoofdtekst)"/>
      </rPr>
      <t xml:space="preserve"> Depending on the completeness of the description of each criterion, each article was scored 0, 1, or 2. A score of 2 corresponded to a detailed description, while a score of 0 is given when information on the criterion is lacking entirely. Some criteria contain multiple elements (see Table 1). If one of these elements is missing from the discription, the article scores a 1 on this criterion. The description and scoring guidelines for each criterion are provided in the last column of Table 1. The maximum possible score for a description of a medical intervention is 32 points</t>
    </r>
    <r>
      <rPr>
        <sz val="10"/>
        <color rgb="FF000000"/>
        <rFont val="Calibri (Hoofdtekst)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</si>
</sst>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0"/>
    <numFmt numFmtId="165" formatCode="###0"/>
    <numFmt numFmtId="166" formatCode="###0.000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10"/>
      <color theme="1"/>
      <name val="Calibri (Hoofdtekst)"/>
    </font>
    <font>
      <vertAlign val="superscript"/>
      <sz val="10"/>
      <color rgb="FF000000"/>
      <name val="Calibri (Hoofdtekst)"/>
    </font>
    <font>
      <vertAlign val="superscript"/>
      <sz val="10"/>
      <name val="Calibri (Hoofdtekst)"/>
    </font>
    <font>
      <b/>
      <sz val="12"/>
      <color theme="1"/>
      <name val="Calibri"/>
      <family val="2"/>
      <scheme val="minor"/>
    </font>
    <font>
      <sz val="10"/>
      <color theme="1"/>
      <name val="Calibri (Hoofdtekst)"/>
    </font>
    <font>
      <sz val="10"/>
      <color rgb="FF000000"/>
      <name val="Calibri (Hoofdtekst)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b/>
      <sz val="10"/>
      <color rgb="FF264A60"/>
      <name val="Arial"/>
      <family val="2"/>
    </font>
    <font>
      <b/>
      <vertAlign val="superscript"/>
      <sz val="12"/>
      <color theme="1"/>
      <name val="Calibri (Hoofdtekst)"/>
    </font>
    <font>
      <sz val="12"/>
      <color theme="1"/>
      <name val="Calibri (Hoofdtekst)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 (Hoofdtekst)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0E0E0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2" xfId="0" applyFont="1" applyFill="1" applyBorder="1" applyAlignment="1">
      <alignment horizontal="left" vertical="top" textRotation="180"/>
    </xf>
    <xf numFmtId="0" fontId="2" fillId="2" borderId="2" xfId="0" applyFont="1" applyFill="1" applyBorder="1" applyAlignment="1">
      <alignment horizontal="justify" vertical="top" textRotation="180" wrapText="1"/>
    </xf>
    <xf numFmtId="0" fontId="2" fillId="3" borderId="2" xfId="0" applyFont="1" applyFill="1" applyBorder="1" applyAlignment="1">
      <alignment horizontal="justify" vertical="top" textRotation="180"/>
    </xf>
    <xf numFmtId="0" fontId="2" fillId="3" borderId="2" xfId="0" applyFont="1" applyFill="1" applyBorder="1" applyAlignment="1">
      <alignment horizontal="justify" vertical="top" textRotation="180" wrapText="1"/>
    </xf>
    <xf numFmtId="0" fontId="2" fillId="3" borderId="2" xfId="0" applyFont="1" applyFill="1" applyBorder="1" applyAlignment="1">
      <alignment vertical="top" textRotation="180" wrapText="1"/>
    </xf>
    <xf numFmtId="0" fontId="2" fillId="3" borderId="2" xfId="0" applyFont="1" applyFill="1" applyBorder="1" applyAlignment="1">
      <alignment vertical="top" textRotation="180"/>
    </xf>
    <xf numFmtId="0" fontId="2" fillId="4" borderId="2" xfId="0" applyFont="1" applyFill="1" applyBorder="1" applyAlignment="1">
      <alignment horizontal="justify" vertical="top" textRotation="180"/>
    </xf>
    <xf numFmtId="0" fontId="2" fillId="4" borderId="3" xfId="0" applyFont="1" applyFill="1" applyBorder="1" applyAlignment="1">
      <alignment horizontal="justify" vertical="top" textRotation="180"/>
    </xf>
    <xf numFmtId="0" fontId="4" fillId="0" borderId="5" xfId="0" applyFont="1" applyFill="1" applyBorder="1" applyAlignment="1">
      <alignment vertical="center"/>
    </xf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5" borderId="6" xfId="0" applyFill="1" applyBorder="1"/>
    <xf numFmtId="0" fontId="0" fillId="0" borderId="7" xfId="0" applyFill="1" applyBorder="1"/>
    <xf numFmtId="0" fontId="4" fillId="0" borderId="5" xfId="0" applyFont="1" applyFill="1" applyBorder="1" applyAlignment="1">
      <alignment vertical="center" wrapText="1"/>
    </xf>
    <xf numFmtId="0" fontId="0" fillId="7" borderId="6" xfId="0" applyFill="1" applyBorder="1"/>
    <xf numFmtId="0" fontId="4" fillId="0" borderId="5" xfId="0" applyFont="1" applyBorder="1" applyAlignment="1">
      <alignment vertical="center"/>
    </xf>
    <xf numFmtId="0" fontId="0" fillId="6" borderId="0" xfId="0" applyNumberFormat="1" applyFill="1" applyBorder="1"/>
    <xf numFmtId="0" fontId="0" fillId="6" borderId="6" xfId="0" applyFill="1" applyBorder="1"/>
    <xf numFmtId="0" fontId="0" fillId="7" borderId="0" xfId="0" applyNumberFormat="1" applyFill="1" applyBorder="1"/>
    <xf numFmtId="0" fontId="0" fillId="5" borderId="0" xfId="0" applyNumberFormat="1" applyFill="1" applyBorder="1"/>
    <xf numFmtId="0" fontId="5" fillId="5" borderId="0" xfId="0" applyFont="1" applyFill="1" applyBorder="1"/>
    <xf numFmtId="0" fontId="6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8" fillId="8" borderId="0" xfId="0" applyFont="1" applyFill="1" applyBorder="1"/>
    <xf numFmtId="0" fontId="8" fillId="9" borderId="0" xfId="0" applyFont="1" applyFill="1" applyBorder="1"/>
    <xf numFmtId="0" fontId="8" fillId="10" borderId="0" xfId="0" applyFont="1" applyFill="1" applyBorder="1"/>
    <xf numFmtId="0" fontId="8" fillId="10" borderId="6" xfId="0" applyFont="1" applyFill="1" applyBorder="1"/>
    <xf numFmtId="0" fontId="8" fillId="0" borderId="7" xfId="0" applyFont="1" applyBorder="1"/>
    <xf numFmtId="0" fontId="3" fillId="0" borderId="1" xfId="0" applyFont="1" applyBorder="1" applyAlignment="1">
      <alignment horizontal="right"/>
    </xf>
    <xf numFmtId="0" fontId="3" fillId="0" borderId="7" xfId="0" applyFont="1" applyFill="1" applyBorder="1"/>
    <xf numFmtId="0" fontId="0" fillId="0" borderId="0" xfId="0" applyAlignment="1">
      <alignment wrapText="1"/>
    </xf>
    <xf numFmtId="2" fontId="17" fillId="0" borderId="11" xfId="0" applyNumberFormat="1" applyFont="1" applyFill="1" applyBorder="1"/>
    <xf numFmtId="0" fontId="0" fillId="0" borderId="0" xfId="0" applyFont="1" applyBorder="1" applyAlignment="1">
      <alignment vertical="top" wrapText="1"/>
    </xf>
    <xf numFmtId="2" fontId="2" fillId="0" borderId="5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2" fontId="3" fillId="0" borderId="7" xfId="0" applyNumberFormat="1" applyFont="1" applyBorder="1"/>
    <xf numFmtId="2" fontId="0" fillId="0" borderId="0" xfId="0" applyNumberFormat="1"/>
    <xf numFmtId="2" fontId="2" fillId="0" borderId="8" xfId="0" applyNumberFormat="1" applyFont="1" applyBorder="1" applyAlignment="1">
      <alignment vertical="center"/>
    </xf>
    <xf numFmtId="2" fontId="0" fillId="0" borderId="8" xfId="0" applyNumberFormat="1" applyFont="1" applyBorder="1"/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0" fontId="3" fillId="0" borderId="4" xfId="0" applyFont="1" applyFill="1" applyBorder="1" applyAlignment="1">
      <alignment horizontal="justify" vertical="top" textRotation="180"/>
    </xf>
    <xf numFmtId="0" fontId="20" fillId="0" borderId="13" xfId="1" applyFont="1" applyFill="1" applyBorder="1" applyAlignment="1">
      <alignment horizontal="left" wrapText="1"/>
    </xf>
    <xf numFmtId="0" fontId="20" fillId="0" borderId="14" xfId="2" applyFont="1" applyFill="1" applyBorder="1" applyAlignment="1">
      <alignment horizontal="center" wrapText="1"/>
    </xf>
    <xf numFmtId="0" fontId="20" fillId="0" borderId="15" xfId="3" applyFont="1" applyFill="1" applyBorder="1" applyAlignment="1">
      <alignment horizontal="center" wrapText="1"/>
    </xf>
    <xf numFmtId="0" fontId="20" fillId="0" borderId="16" xfId="4" applyFont="1" applyFill="1" applyBorder="1" applyAlignment="1">
      <alignment horizontal="center" wrapText="1"/>
    </xf>
    <xf numFmtId="0" fontId="20" fillId="12" borderId="17" xfId="5" applyFont="1" applyFill="1" applyBorder="1" applyAlignment="1">
      <alignment horizontal="left" vertical="top" wrapText="1"/>
    </xf>
    <xf numFmtId="164" fontId="21" fillId="0" borderId="18" xfId="6" applyNumberFormat="1" applyFont="1" applyFill="1" applyBorder="1" applyAlignment="1">
      <alignment horizontal="right" vertical="top"/>
    </xf>
    <xf numFmtId="164" fontId="21" fillId="0" borderId="19" xfId="7" applyNumberFormat="1" applyFont="1" applyFill="1" applyBorder="1" applyAlignment="1">
      <alignment horizontal="right" vertical="top"/>
    </xf>
    <xf numFmtId="164" fontId="21" fillId="0" borderId="20" xfId="8" applyNumberFormat="1" applyFont="1" applyFill="1" applyBorder="1" applyAlignment="1">
      <alignment horizontal="right" vertical="top"/>
    </xf>
    <xf numFmtId="0" fontId="20" fillId="12" borderId="21" xfId="9" applyFont="1" applyFill="1" applyBorder="1" applyAlignment="1">
      <alignment horizontal="left" vertical="top" wrapText="1"/>
    </xf>
    <xf numFmtId="165" fontId="21" fillId="0" borderId="22" xfId="10" applyNumberFormat="1" applyFont="1" applyFill="1" applyBorder="1" applyAlignment="1">
      <alignment horizontal="right" vertical="top"/>
    </xf>
    <xf numFmtId="165" fontId="21" fillId="0" borderId="23" xfId="11" applyNumberFormat="1" applyFont="1" applyFill="1" applyBorder="1" applyAlignment="1">
      <alignment horizontal="right" vertical="top"/>
    </xf>
    <xf numFmtId="165" fontId="21" fillId="0" borderId="24" xfId="12" applyNumberFormat="1" applyFont="1" applyFill="1" applyBorder="1" applyAlignment="1">
      <alignment horizontal="right" vertical="top"/>
    </xf>
    <xf numFmtId="0" fontId="20" fillId="12" borderId="25" xfId="13" applyFont="1" applyFill="1" applyBorder="1" applyAlignment="1">
      <alignment horizontal="left" vertical="top" wrapText="1"/>
    </xf>
    <xf numFmtId="166" fontId="21" fillId="0" borderId="26" xfId="14" applyNumberFormat="1" applyFont="1" applyFill="1" applyBorder="1" applyAlignment="1">
      <alignment horizontal="right" vertical="top"/>
    </xf>
    <xf numFmtId="166" fontId="21" fillId="0" borderId="27" xfId="15" applyNumberFormat="1" applyFont="1" applyFill="1" applyBorder="1" applyAlignment="1">
      <alignment horizontal="right" vertical="top"/>
    </xf>
    <xf numFmtId="166" fontId="21" fillId="0" borderId="28" xfId="16" applyNumberFormat="1" applyFont="1" applyFill="1" applyBorder="1" applyAlignment="1">
      <alignment horizontal="right" vertical="top"/>
    </xf>
    <xf numFmtId="0" fontId="14" fillId="0" borderId="0" xfId="0" applyFont="1"/>
    <xf numFmtId="0" fontId="20" fillId="12" borderId="0" xfId="13" applyFont="1" applyFill="1" applyBorder="1" applyAlignment="1">
      <alignment horizontal="left" vertical="top" wrapText="1"/>
    </xf>
    <xf numFmtId="2" fontId="0" fillId="0" borderId="0" xfId="0" applyNumberFormat="1" applyFont="1" applyBorder="1"/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7" fillId="0" borderId="0" xfId="0" applyNumberFormat="1" applyFont="1" applyFill="1" applyBorder="1"/>
    <xf numFmtId="166" fontId="21" fillId="0" borderId="0" xfId="14" applyNumberFormat="1" applyFont="1" applyFill="1" applyBorder="1" applyAlignment="1">
      <alignment horizontal="right" vertical="top"/>
    </xf>
    <xf numFmtId="166" fontId="21" fillId="0" borderId="0" xfId="15" applyNumberFormat="1" applyFont="1" applyFill="1" applyBorder="1" applyAlignment="1">
      <alignment horizontal="right" vertical="top"/>
    </xf>
    <xf numFmtId="166" fontId="21" fillId="0" borderId="0" xfId="16" applyNumberFormat="1" applyFont="1" applyFill="1" applyBorder="1" applyAlignment="1">
      <alignment horizontal="right" vertical="top"/>
    </xf>
    <xf numFmtId="0" fontId="22" fillId="12" borderId="0" xfId="13" applyFont="1" applyFill="1" applyBorder="1" applyAlignment="1">
      <alignment horizontal="left" vertical="top" wrapText="1"/>
    </xf>
    <xf numFmtId="0" fontId="0" fillId="11" borderId="0" xfId="0" applyFill="1"/>
    <xf numFmtId="0" fontId="3" fillId="0" borderId="1" xfId="0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0" fontId="24" fillId="0" borderId="0" xfId="0" applyFont="1"/>
    <xf numFmtId="2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17">
    <cellStyle name="Normal" xfId="0" builtinId="0"/>
    <cellStyle name="style1531748380678" xfId="1" xr:uid="{00000000-0005-0000-0000-000001000000}"/>
    <cellStyle name="style1531748380976" xfId="2" xr:uid="{00000000-0005-0000-0000-000002000000}"/>
    <cellStyle name="style1531748381226" xfId="3" xr:uid="{00000000-0005-0000-0000-000003000000}"/>
    <cellStyle name="style1531748381524" xfId="4" xr:uid="{00000000-0005-0000-0000-000004000000}"/>
    <cellStyle name="style1531748381811" xfId="5" xr:uid="{00000000-0005-0000-0000-000005000000}"/>
    <cellStyle name="style1531748382131" xfId="9" xr:uid="{00000000-0005-0000-0000-000006000000}"/>
    <cellStyle name="style1531748382395" xfId="13" xr:uid="{00000000-0005-0000-0000-000007000000}"/>
    <cellStyle name="style1531748382687" xfId="6" xr:uid="{00000000-0005-0000-0000-000008000000}"/>
    <cellStyle name="style1531748382995" xfId="7" xr:uid="{00000000-0005-0000-0000-000009000000}"/>
    <cellStyle name="style1531748383241" xfId="8" xr:uid="{00000000-0005-0000-0000-00000A000000}"/>
    <cellStyle name="style1531748383571" xfId="10" xr:uid="{00000000-0005-0000-0000-00000B000000}"/>
    <cellStyle name="style1531748383843" xfId="11" xr:uid="{00000000-0005-0000-0000-00000C000000}"/>
    <cellStyle name="style1531748384094" xfId="12" xr:uid="{00000000-0005-0000-0000-00000D000000}"/>
    <cellStyle name="style1531748384328" xfId="14" xr:uid="{00000000-0005-0000-0000-00000E000000}"/>
    <cellStyle name="style1531748384598" xfId="15" xr:uid="{00000000-0005-0000-0000-00000F000000}"/>
    <cellStyle name="style1531748384873" xfId="16" xr:uid="{00000000-0005-0000-0000-000010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8"/>
  <sheetViews>
    <sheetView tabSelected="1" view="pageLayout" zoomScale="110" zoomScalePageLayoutView="110" workbookViewId="0">
      <selection sqref="A1:R1"/>
    </sheetView>
  </sheetViews>
  <sheetFormatPr defaultColWidth="11" defaultRowHeight="15.75"/>
  <cols>
    <col min="1" max="1" width="27.875" bestFit="1" customWidth="1"/>
    <col min="2" max="17" width="4.625" customWidth="1"/>
    <col min="18" max="18" width="5.375" bestFit="1" customWidth="1"/>
    <col min="19" max="19" width="10.875" customWidth="1"/>
  </cols>
  <sheetData>
    <row r="1" spans="1:18" s="33" customFormat="1" ht="120" customHeight="1">
      <c r="A1" s="81" t="s">
        <v>152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s="33" customFormat="1" ht="75.95" customHeight="1">
      <c r="A2" s="35"/>
      <c r="B2" s="83" t="s">
        <v>107</v>
      </c>
      <c r="C2" s="84"/>
      <c r="D2" s="83" t="s">
        <v>134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3" t="s">
        <v>108</v>
      </c>
      <c r="Q2" s="84"/>
      <c r="R2" s="47"/>
    </row>
    <row r="3" spans="1:18" ht="150">
      <c r="A3" s="48" t="s">
        <v>111</v>
      </c>
      <c r="B3" s="1" t="s">
        <v>135</v>
      </c>
      <c r="C3" s="2" t="s">
        <v>136</v>
      </c>
      <c r="D3" s="3" t="s">
        <v>137</v>
      </c>
      <c r="E3" s="4" t="s">
        <v>138</v>
      </c>
      <c r="F3" s="3" t="s">
        <v>139</v>
      </c>
      <c r="G3" s="3" t="s">
        <v>140</v>
      </c>
      <c r="H3" s="3" t="s">
        <v>141</v>
      </c>
      <c r="I3" s="3" t="s">
        <v>142</v>
      </c>
      <c r="J3" s="4" t="s">
        <v>143</v>
      </c>
      <c r="K3" s="3" t="s">
        <v>144</v>
      </c>
      <c r="L3" s="5" t="s">
        <v>145</v>
      </c>
      <c r="M3" s="6" t="s">
        <v>146</v>
      </c>
      <c r="N3" s="3" t="s">
        <v>147</v>
      </c>
      <c r="O3" s="3" t="s">
        <v>148</v>
      </c>
      <c r="P3" s="7" t="s">
        <v>149</v>
      </c>
      <c r="Q3" s="8" t="s">
        <v>150</v>
      </c>
      <c r="R3" s="49" t="s">
        <v>106</v>
      </c>
    </row>
    <row r="4" spans="1:18">
      <c r="A4" s="15" t="s">
        <v>110</v>
      </c>
      <c r="B4" s="10">
        <v>2</v>
      </c>
      <c r="C4" s="10">
        <v>2</v>
      </c>
      <c r="D4" s="10">
        <v>2</v>
      </c>
      <c r="E4" s="12">
        <v>1</v>
      </c>
      <c r="F4" s="10">
        <v>2</v>
      </c>
      <c r="G4" s="12">
        <v>1</v>
      </c>
      <c r="H4" s="10">
        <v>2</v>
      </c>
      <c r="I4" s="10">
        <v>2</v>
      </c>
      <c r="J4" s="10">
        <v>2</v>
      </c>
      <c r="K4" s="10">
        <v>2</v>
      </c>
      <c r="L4" s="11">
        <v>0</v>
      </c>
      <c r="M4" s="10">
        <v>2</v>
      </c>
      <c r="N4" s="10">
        <v>2</v>
      </c>
      <c r="O4" s="11">
        <v>0</v>
      </c>
      <c r="P4" s="12">
        <v>1</v>
      </c>
      <c r="Q4" s="13">
        <v>2</v>
      </c>
      <c r="R4" s="14">
        <f>SUM(B4:Q4)</f>
        <v>25</v>
      </c>
    </row>
    <row r="5" spans="1:18">
      <c r="A5" s="9" t="s">
        <v>2</v>
      </c>
      <c r="B5" s="10">
        <v>2</v>
      </c>
      <c r="C5" s="10">
        <v>2</v>
      </c>
      <c r="D5" s="11">
        <v>0</v>
      </c>
      <c r="E5" s="12">
        <v>1</v>
      </c>
      <c r="F5" s="10">
        <v>2</v>
      </c>
      <c r="G5" s="12">
        <v>1</v>
      </c>
      <c r="H5" s="12">
        <v>1</v>
      </c>
      <c r="I5" s="12">
        <v>1</v>
      </c>
      <c r="J5" s="12">
        <v>1</v>
      </c>
      <c r="K5" s="10">
        <v>2</v>
      </c>
      <c r="L5" s="10">
        <v>2</v>
      </c>
      <c r="M5" s="12">
        <v>1</v>
      </c>
      <c r="N5" s="10">
        <v>2</v>
      </c>
      <c r="O5" s="10">
        <v>2</v>
      </c>
      <c r="P5" s="10">
        <v>2</v>
      </c>
      <c r="Q5" s="13">
        <v>2</v>
      </c>
      <c r="R5" s="14">
        <f>SUM(B5:Q5)</f>
        <v>24</v>
      </c>
    </row>
    <row r="6" spans="1:18">
      <c r="A6" s="15" t="s">
        <v>4</v>
      </c>
      <c r="B6" s="10">
        <v>2</v>
      </c>
      <c r="C6" s="10">
        <v>2</v>
      </c>
      <c r="D6" s="10">
        <v>2</v>
      </c>
      <c r="E6" s="10">
        <v>2</v>
      </c>
      <c r="F6" s="10">
        <v>2</v>
      </c>
      <c r="G6" s="12">
        <v>1</v>
      </c>
      <c r="H6" s="12">
        <v>1</v>
      </c>
      <c r="I6" s="10">
        <v>2</v>
      </c>
      <c r="J6" s="12">
        <v>1</v>
      </c>
      <c r="K6" s="10">
        <v>2</v>
      </c>
      <c r="L6" s="11">
        <v>0</v>
      </c>
      <c r="M6" s="12">
        <v>1</v>
      </c>
      <c r="N6" s="10">
        <v>2</v>
      </c>
      <c r="O6" s="11">
        <v>0</v>
      </c>
      <c r="P6" s="10">
        <v>2</v>
      </c>
      <c r="Q6" s="13">
        <v>2</v>
      </c>
      <c r="R6" s="14">
        <f>SUM(B6:Q6)</f>
        <v>24</v>
      </c>
    </row>
    <row r="7" spans="1:18">
      <c r="A7" s="15" t="s">
        <v>3</v>
      </c>
      <c r="B7" s="10">
        <v>2</v>
      </c>
      <c r="C7" s="10">
        <v>2</v>
      </c>
      <c r="D7" s="10">
        <v>2</v>
      </c>
      <c r="E7" s="12">
        <v>1</v>
      </c>
      <c r="F7" s="10">
        <v>2</v>
      </c>
      <c r="G7" s="12">
        <v>1</v>
      </c>
      <c r="H7" s="12">
        <v>1</v>
      </c>
      <c r="I7" s="10">
        <v>2</v>
      </c>
      <c r="J7" s="10">
        <v>2</v>
      </c>
      <c r="K7" s="10">
        <v>2</v>
      </c>
      <c r="L7" s="12">
        <v>1</v>
      </c>
      <c r="M7" s="10">
        <v>2</v>
      </c>
      <c r="N7" s="10">
        <v>2</v>
      </c>
      <c r="O7" s="11">
        <v>0</v>
      </c>
      <c r="P7" s="11">
        <v>0</v>
      </c>
      <c r="Q7" s="16">
        <v>1</v>
      </c>
      <c r="R7" s="14">
        <f>SUM(B7:Q7)</f>
        <v>23</v>
      </c>
    </row>
    <row r="8" spans="1:18">
      <c r="A8" s="15" t="s">
        <v>5</v>
      </c>
      <c r="B8" s="10">
        <v>2</v>
      </c>
      <c r="C8" s="11">
        <v>0</v>
      </c>
      <c r="D8" s="10">
        <v>2</v>
      </c>
      <c r="E8" s="10">
        <v>2</v>
      </c>
      <c r="F8" s="10">
        <v>2</v>
      </c>
      <c r="G8" s="12">
        <v>1</v>
      </c>
      <c r="H8" s="10">
        <v>2</v>
      </c>
      <c r="I8" s="10">
        <v>2</v>
      </c>
      <c r="J8" s="10">
        <v>2</v>
      </c>
      <c r="K8" s="10">
        <v>2</v>
      </c>
      <c r="L8" s="11">
        <v>0</v>
      </c>
      <c r="M8" s="10">
        <v>2</v>
      </c>
      <c r="N8" s="10">
        <v>2</v>
      </c>
      <c r="O8" s="11">
        <v>0</v>
      </c>
      <c r="P8" s="11">
        <v>0</v>
      </c>
      <c r="Q8" s="13">
        <v>2</v>
      </c>
      <c r="R8" s="14">
        <f t="shared" ref="R8:R67" si="0">SUM(B8:Q8)</f>
        <v>23</v>
      </c>
    </row>
    <row r="9" spans="1:18">
      <c r="A9" s="15" t="s">
        <v>6</v>
      </c>
      <c r="B9" s="10">
        <v>2</v>
      </c>
      <c r="C9" s="11">
        <v>0</v>
      </c>
      <c r="D9" s="10">
        <v>2</v>
      </c>
      <c r="E9" s="11">
        <v>0</v>
      </c>
      <c r="F9" s="10">
        <v>2</v>
      </c>
      <c r="G9" s="12">
        <v>1</v>
      </c>
      <c r="H9" s="10">
        <v>2</v>
      </c>
      <c r="I9" s="12">
        <v>1</v>
      </c>
      <c r="J9" s="10">
        <v>2</v>
      </c>
      <c r="K9" s="10">
        <v>2</v>
      </c>
      <c r="L9" s="11">
        <v>0</v>
      </c>
      <c r="M9" s="12">
        <v>1</v>
      </c>
      <c r="N9" s="10">
        <v>2</v>
      </c>
      <c r="O9" s="12">
        <v>1</v>
      </c>
      <c r="P9" s="10">
        <v>2</v>
      </c>
      <c r="Q9" s="13">
        <v>2</v>
      </c>
      <c r="R9" s="14">
        <f t="shared" si="0"/>
        <v>22</v>
      </c>
    </row>
    <row r="10" spans="1:18">
      <c r="A10" s="9" t="s">
        <v>8</v>
      </c>
      <c r="B10" s="10">
        <v>2</v>
      </c>
      <c r="C10" s="10">
        <v>2</v>
      </c>
      <c r="D10" s="12">
        <v>1</v>
      </c>
      <c r="E10" s="10">
        <v>2</v>
      </c>
      <c r="F10" s="10">
        <v>2</v>
      </c>
      <c r="G10" s="12">
        <v>1</v>
      </c>
      <c r="H10" s="10">
        <v>2</v>
      </c>
      <c r="I10" s="12">
        <v>1</v>
      </c>
      <c r="J10" s="12">
        <v>1</v>
      </c>
      <c r="K10" s="10">
        <v>2</v>
      </c>
      <c r="L10" s="11">
        <v>0</v>
      </c>
      <c r="M10" s="10">
        <v>2</v>
      </c>
      <c r="N10" s="10">
        <v>2</v>
      </c>
      <c r="O10" s="11">
        <v>0</v>
      </c>
      <c r="P10" s="11">
        <v>0</v>
      </c>
      <c r="Q10" s="13">
        <v>2</v>
      </c>
      <c r="R10" s="14">
        <f t="shared" si="0"/>
        <v>22</v>
      </c>
    </row>
    <row r="11" spans="1:18">
      <c r="A11" s="15" t="s">
        <v>7</v>
      </c>
      <c r="B11" s="10">
        <v>2</v>
      </c>
      <c r="C11" s="10">
        <v>2</v>
      </c>
      <c r="D11" s="10">
        <v>2</v>
      </c>
      <c r="E11" s="11">
        <v>0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0">
        <v>2</v>
      </c>
      <c r="L11" s="10">
        <v>2</v>
      </c>
      <c r="M11" s="10">
        <v>2</v>
      </c>
      <c r="N11" s="12">
        <v>1</v>
      </c>
      <c r="O11" s="10">
        <v>2</v>
      </c>
      <c r="P11" s="11">
        <v>0</v>
      </c>
      <c r="Q11" s="13">
        <v>2</v>
      </c>
      <c r="R11" s="14">
        <f t="shared" si="0"/>
        <v>22</v>
      </c>
    </row>
    <row r="12" spans="1:18">
      <c r="A12" s="15" t="s">
        <v>9</v>
      </c>
      <c r="B12" s="10">
        <v>2</v>
      </c>
      <c r="C12" s="10">
        <v>2</v>
      </c>
      <c r="D12" s="10">
        <v>2</v>
      </c>
      <c r="E12" s="12">
        <v>1</v>
      </c>
      <c r="F12" s="10">
        <v>2</v>
      </c>
      <c r="G12" s="12">
        <v>1</v>
      </c>
      <c r="H12" s="10">
        <v>2</v>
      </c>
      <c r="I12" s="10">
        <v>2</v>
      </c>
      <c r="J12" s="10">
        <v>2</v>
      </c>
      <c r="K12" s="10">
        <v>2</v>
      </c>
      <c r="L12" s="11">
        <v>0</v>
      </c>
      <c r="M12" s="11">
        <v>0</v>
      </c>
      <c r="N12" s="12">
        <v>1</v>
      </c>
      <c r="O12" s="12">
        <v>1</v>
      </c>
      <c r="P12" s="11">
        <v>0</v>
      </c>
      <c r="Q12" s="13">
        <v>2</v>
      </c>
      <c r="R12" s="14">
        <f t="shared" si="0"/>
        <v>22</v>
      </c>
    </row>
    <row r="13" spans="1:18">
      <c r="A13" s="17" t="s">
        <v>10</v>
      </c>
      <c r="B13" s="10">
        <v>2</v>
      </c>
      <c r="C13" s="10">
        <v>2</v>
      </c>
      <c r="D13" s="11">
        <v>0</v>
      </c>
      <c r="E13" s="11">
        <v>0</v>
      </c>
      <c r="F13" s="10">
        <v>2</v>
      </c>
      <c r="G13" s="10">
        <v>2</v>
      </c>
      <c r="H13" s="12">
        <v>1</v>
      </c>
      <c r="I13" s="12">
        <v>1</v>
      </c>
      <c r="J13" s="10">
        <v>2</v>
      </c>
      <c r="K13" s="10">
        <v>2</v>
      </c>
      <c r="L13" s="11">
        <v>0</v>
      </c>
      <c r="M13" s="12">
        <v>1</v>
      </c>
      <c r="N13" s="10">
        <v>2</v>
      </c>
      <c r="O13" s="18">
        <v>0</v>
      </c>
      <c r="P13" s="10">
        <v>2</v>
      </c>
      <c r="Q13" s="13">
        <v>2</v>
      </c>
      <c r="R13" s="14">
        <f t="shared" si="0"/>
        <v>21</v>
      </c>
    </row>
    <row r="14" spans="1:18">
      <c r="A14" s="17" t="s">
        <v>11</v>
      </c>
      <c r="B14" s="10">
        <v>2</v>
      </c>
      <c r="C14" s="10">
        <v>2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1">
        <v>0</v>
      </c>
      <c r="M14" s="11">
        <v>0</v>
      </c>
      <c r="N14" s="12">
        <v>1</v>
      </c>
      <c r="O14" s="11">
        <v>0</v>
      </c>
      <c r="P14" s="11">
        <v>0</v>
      </c>
      <c r="Q14" s="19">
        <v>0</v>
      </c>
      <c r="R14" s="14">
        <f t="shared" si="0"/>
        <v>21</v>
      </c>
    </row>
    <row r="15" spans="1:18">
      <c r="A15" s="15" t="s">
        <v>12</v>
      </c>
      <c r="B15" s="10">
        <v>2</v>
      </c>
      <c r="C15" s="12">
        <v>1</v>
      </c>
      <c r="D15" s="11">
        <v>0</v>
      </c>
      <c r="E15" s="12">
        <v>1</v>
      </c>
      <c r="F15" s="10">
        <v>2</v>
      </c>
      <c r="G15" s="10">
        <v>2</v>
      </c>
      <c r="H15" s="10">
        <v>2</v>
      </c>
      <c r="I15" s="12">
        <v>1</v>
      </c>
      <c r="J15" s="12">
        <v>1</v>
      </c>
      <c r="K15" s="10">
        <v>2</v>
      </c>
      <c r="L15" s="10">
        <v>2</v>
      </c>
      <c r="M15" s="12">
        <v>1</v>
      </c>
      <c r="N15" s="11">
        <v>0</v>
      </c>
      <c r="O15" s="11">
        <v>0</v>
      </c>
      <c r="P15" s="10">
        <v>2</v>
      </c>
      <c r="Q15" s="13">
        <v>2</v>
      </c>
      <c r="R15" s="14">
        <f t="shared" si="0"/>
        <v>21</v>
      </c>
    </row>
    <row r="16" spans="1:18">
      <c r="A16" s="15" t="s">
        <v>13</v>
      </c>
      <c r="B16" s="10">
        <v>2</v>
      </c>
      <c r="C16" s="11">
        <v>0</v>
      </c>
      <c r="D16" s="10">
        <v>2</v>
      </c>
      <c r="E16" s="10">
        <v>2</v>
      </c>
      <c r="F16" s="10">
        <v>2</v>
      </c>
      <c r="G16" s="12">
        <v>1</v>
      </c>
      <c r="H16" s="10">
        <v>2</v>
      </c>
      <c r="I16" s="10">
        <v>2</v>
      </c>
      <c r="J16" s="11">
        <v>0</v>
      </c>
      <c r="K16" s="10">
        <v>2</v>
      </c>
      <c r="L16" s="12">
        <v>1</v>
      </c>
      <c r="M16" s="12">
        <v>1</v>
      </c>
      <c r="N16" s="12">
        <v>1</v>
      </c>
      <c r="O16" s="12">
        <v>1</v>
      </c>
      <c r="P16" s="11">
        <v>0</v>
      </c>
      <c r="Q16" s="13">
        <v>2</v>
      </c>
      <c r="R16" s="14">
        <f t="shared" si="0"/>
        <v>21</v>
      </c>
    </row>
    <row r="17" spans="1:18">
      <c r="A17" s="17" t="s">
        <v>14</v>
      </c>
      <c r="B17" s="10">
        <v>2</v>
      </c>
      <c r="C17" s="10">
        <v>2</v>
      </c>
      <c r="D17" s="11">
        <v>0</v>
      </c>
      <c r="E17" s="10">
        <v>2</v>
      </c>
      <c r="F17" s="10">
        <v>2</v>
      </c>
      <c r="G17" s="12">
        <v>1</v>
      </c>
      <c r="H17" s="12">
        <v>1</v>
      </c>
      <c r="I17" s="12">
        <v>1</v>
      </c>
      <c r="J17" s="10">
        <v>2</v>
      </c>
      <c r="K17" s="10">
        <v>2</v>
      </c>
      <c r="L17" s="11">
        <v>0</v>
      </c>
      <c r="M17" s="12">
        <v>1</v>
      </c>
      <c r="N17" s="11">
        <v>0</v>
      </c>
      <c r="O17" s="11">
        <v>0</v>
      </c>
      <c r="P17" s="10">
        <v>2</v>
      </c>
      <c r="Q17" s="13">
        <v>2</v>
      </c>
      <c r="R17" s="14">
        <f t="shared" si="0"/>
        <v>20</v>
      </c>
    </row>
    <row r="18" spans="1:18">
      <c r="A18" s="9" t="s">
        <v>15</v>
      </c>
      <c r="B18" s="10">
        <v>2</v>
      </c>
      <c r="C18" s="11">
        <v>0</v>
      </c>
      <c r="D18" s="12">
        <v>1</v>
      </c>
      <c r="E18" s="12">
        <v>1</v>
      </c>
      <c r="F18" s="10">
        <v>2</v>
      </c>
      <c r="G18" s="10">
        <v>2</v>
      </c>
      <c r="H18" s="10">
        <v>2</v>
      </c>
      <c r="I18" s="12">
        <v>1</v>
      </c>
      <c r="J18" s="10">
        <v>2</v>
      </c>
      <c r="K18" s="10">
        <v>2</v>
      </c>
      <c r="L18" s="12">
        <v>1</v>
      </c>
      <c r="M18" s="12">
        <v>1</v>
      </c>
      <c r="N18" s="10">
        <v>2</v>
      </c>
      <c r="O18" s="11">
        <v>0</v>
      </c>
      <c r="P18" s="11">
        <v>0</v>
      </c>
      <c r="Q18" s="16">
        <v>1</v>
      </c>
      <c r="R18" s="14">
        <f t="shared" si="0"/>
        <v>20</v>
      </c>
    </row>
    <row r="19" spans="1:18">
      <c r="A19" s="15" t="s">
        <v>16</v>
      </c>
      <c r="B19" s="10">
        <v>2</v>
      </c>
      <c r="C19" s="12">
        <v>1</v>
      </c>
      <c r="D19" s="12">
        <v>1</v>
      </c>
      <c r="E19" s="11">
        <v>0</v>
      </c>
      <c r="F19" s="10">
        <v>2</v>
      </c>
      <c r="G19" s="10">
        <v>2</v>
      </c>
      <c r="H19" s="10">
        <v>2</v>
      </c>
      <c r="I19" s="11">
        <v>0</v>
      </c>
      <c r="J19" s="10">
        <v>2</v>
      </c>
      <c r="K19" s="10">
        <v>2</v>
      </c>
      <c r="L19" s="11">
        <v>0</v>
      </c>
      <c r="M19" s="12">
        <v>1</v>
      </c>
      <c r="N19" s="12">
        <v>1</v>
      </c>
      <c r="O19" s="10">
        <v>2</v>
      </c>
      <c r="P19" s="11">
        <v>0</v>
      </c>
      <c r="Q19" s="13">
        <v>2</v>
      </c>
      <c r="R19" s="14">
        <f t="shared" si="0"/>
        <v>20</v>
      </c>
    </row>
    <row r="20" spans="1:18">
      <c r="A20" s="15" t="s">
        <v>17</v>
      </c>
      <c r="B20" s="10">
        <v>2</v>
      </c>
      <c r="C20" s="10">
        <v>2</v>
      </c>
      <c r="D20" s="10">
        <v>2</v>
      </c>
      <c r="E20" s="12">
        <v>1</v>
      </c>
      <c r="F20" s="10">
        <v>2</v>
      </c>
      <c r="G20" s="12">
        <v>1</v>
      </c>
      <c r="H20" s="12">
        <v>1</v>
      </c>
      <c r="I20" s="12">
        <v>1</v>
      </c>
      <c r="J20" s="12">
        <v>1</v>
      </c>
      <c r="K20" s="10">
        <v>2</v>
      </c>
      <c r="L20" s="12">
        <v>1</v>
      </c>
      <c r="M20" s="10">
        <v>2</v>
      </c>
      <c r="N20" s="11">
        <v>0</v>
      </c>
      <c r="O20" s="11">
        <v>0</v>
      </c>
      <c r="P20" s="11">
        <v>0</v>
      </c>
      <c r="Q20" s="13">
        <v>2</v>
      </c>
      <c r="R20" s="14">
        <f t="shared" si="0"/>
        <v>20</v>
      </c>
    </row>
    <row r="21" spans="1:18">
      <c r="A21" s="15" t="s">
        <v>18</v>
      </c>
      <c r="B21" s="12">
        <v>1</v>
      </c>
      <c r="C21" s="11">
        <v>0</v>
      </c>
      <c r="D21" s="10">
        <v>2</v>
      </c>
      <c r="E21" s="10">
        <v>2</v>
      </c>
      <c r="F21" s="10">
        <v>2</v>
      </c>
      <c r="G21" s="10">
        <v>2</v>
      </c>
      <c r="H21" s="12">
        <v>1</v>
      </c>
      <c r="I21" s="12">
        <v>1</v>
      </c>
      <c r="J21" s="11">
        <v>0</v>
      </c>
      <c r="K21" s="10">
        <v>2</v>
      </c>
      <c r="L21" s="11">
        <v>0</v>
      </c>
      <c r="M21" s="12">
        <v>1</v>
      </c>
      <c r="N21" s="10">
        <v>2</v>
      </c>
      <c r="O21" s="10">
        <v>2</v>
      </c>
      <c r="P21" s="10">
        <v>2</v>
      </c>
      <c r="Q21" s="19">
        <v>0</v>
      </c>
      <c r="R21" s="14">
        <f t="shared" si="0"/>
        <v>20</v>
      </c>
    </row>
    <row r="22" spans="1:18">
      <c r="A22" s="15" t="s">
        <v>19</v>
      </c>
      <c r="B22" s="10">
        <v>2</v>
      </c>
      <c r="C22" s="11">
        <v>0</v>
      </c>
      <c r="D22" s="11">
        <v>0</v>
      </c>
      <c r="E22" s="10">
        <v>2</v>
      </c>
      <c r="F22" s="10">
        <v>2</v>
      </c>
      <c r="G22" s="10">
        <v>2</v>
      </c>
      <c r="H22" s="12">
        <v>1</v>
      </c>
      <c r="I22" s="12">
        <v>1</v>
      </c>
      <c r="J22" s="10">
        <v>2</v>
      </c>
      <c r="K22" s="10">
        <v>2</v>
      </c>
      <c r="L22" s="10">
        <v>2</v>
      </c>
      <c r="M22" s="12">
        <v>1</v>
      </c>
      <c r="N22" s="12">
        <v>1</v>
      </c>
      <c r="O22" s="11">
        <v>0</v>
      </c>
      <c r="P22" s="11">
        <v>0</v>
      </c>
      <c r="Q22" s="13">
        <v>2</v>
      </c>
      <c r="R22" s="14">
        <f t="shared" si="0"/>
        <v>20</v>
      </c>
    </row>
    <row r="23" spans="1:18">
      <c r="A23" s="15" t="s">
        <v>104</v>
      </c>
      <c r="B23" s="10">
        <v>2</v>
      </c>
      <c r="C23" s="10">
        <v>2</v>
      </c>
      <c r="D23" s="10">
        <v>2</v>
      </c>
      <c r="E23" s="12">
        <v>1</v>
      </c>
      <c r="F23" s="10">
        <v>2</v>
      </c>
      <c r="G23" s="10">
        <v>2</v>
      </c>
      <c r="H23" s="10">
        <v>2</v>
      </c>
      <c r="I23" s="12">
        <v>1</v>
      </c>
      <c r="J23" s="12">
        <v>1</v>
      </c>
      <c r="K23" s="10">
        <v>2</v>
      </c>
      <c r="L23" s="11">
        <v>0</v>
      </c>
      <c r="M23" s="12">
        <v>1</v>
      </c>
      <c r="N23" s="12">
        <v>1</v>
      </c>
      <c r="O23" s="11">
        <v>0</v>
      </c>
      <c r="P23" s="12">
        <v>1</v>
      </c>
      <c r="Q23" s="19">
        <v>0</v>
      </c>
      <c r="R23" s="14">
        <f t="shared" si="0"/>
        <v>20</v>
      </c>
    </row>
    <row r="24" spans="1:18">
      <c r="A24" s="9" t="s">
        <v>20</v>
      </c>
      <c r="B24" s="10">
        <v>2</v>
      </c>
      <c r="C24" s="10">
        <v>2</v>
      </c>
      <c r="D24" s="11">
        <v>0</v>
      </c>
      <c r="E24" s="10">
        <v>2</v>
      </c>
      <c r="F24" s="10">
        <v>2</v>
      </c>
      <c r="G24" s="12">
        <v>1</v>
      </c>
      <c r="H24" s="10">
        <v>2</v>
      </c>
      <c r="I24" s="12">
        <v>1</v>
      </c>
      <c r="J24" s="12">
        <v>1</v>
      </c>
      <c r="K24" s="10">
        <v>2</v>
      </c>
      <c r="L24" s="11">
        <v>0</v>
      </c>
      <c r="M24" s="10">
        <v>2</v>
      </c>
      <c r="N24" s="11">
        <v>0</v>
      </c>
      <c r="O24" s="12">
        <v>1</v>
      </c>
      <c r="P24" s="11">
        <v>0</v>
      </c>
      <c r="Q24" s="16">
        <v>1</v>
      </c>
      <c r="R24" s="14">
        <f t="shared" si="0"/>
        <v>19</v>
      </c>
    </row>
    <row r="25" spans="1:18">
      <c r="A25" s="15" t="s">
        <v>21</v>
      </c>
      <c r="B25" s="10">
        <v>2</v>
      </c>
      <c r="C25" s="11">
        <v>0</v>
      </c>
      <c r="D25" s="10">
        <v>2</v>
      </c>
      <c r="E25" s="12">
        <v>1</v>
      </c>
      <c r="F25" s="10">
        <v>2</v>
      </c>
      <c r="G25" s="12">
        <v>1</v>
      </c>
      <c r="H25" s="10">
        <v>2</v>
      </c>
      <c r="I25" s="10">
        <v>2</v>
      </c>
      <c r="J25" s="11">
        <v>0</v>
      </c>
      <c r="K25" s="10">
        <v>2</v>
      </c>
      <c r="L25" s="12">
        <v>1</v>
      </c>
      <c r="M25" s="12">
        <v>1</v>
      </c>
      <c r="N25" s="12">
        <v>1</v>
      </c>
      <c r="O25" s="11">
        <v>0</v>
      </c>
      <c r="P25" s="11">
        <v>0</v>
      </c>
      <c r="Q25" s="13">
        <v>2</v>
      </c>
      <c r="R25" s="14">
        <f t="shared" si="0"/>
        <v>19</v>
      </c>
    </row>
    <row r="26" spans="1:18">
      <c r="A26" s="15" t="s">
        <v>22</v>
      </c>
      <c r="B26" s="12">
        <v>1</v>
      </c>
      <c r="C26" s="10">
        <v>2</v>
      </c>
      <c r="D26" s="11">
        <v>0</v>
      </c>
      <c r="E26" s="11">
        <v>0</v>
      </c>
      <c r="F26" s="10">
        <v>2</v>
      </c>
      <c r="G26" s="12">
        <v>1</v>
      </c>
      <c r="H26" s="12">
        <v>1</v>
      </c>
      <c r="I26" s="12">
        <v>1</v>
      </c>
      <c r="J26" s="12">
        <v>1</v>
      </c>
      <c r="K26" s="10">
        <v>2</v>
      </c>
      <c r="L26" s="10">
        <v>2</v>
      </c>
      <c r="M26" s="10">
        <v>2</v>
      </c>
      <c r="N26" s="10">
        <v>2</v>
      </c>
      <c r="O26" s="11">
        <v>0</v>
      </c>
      <c r="P26" s="11">
        <v>0</v>
      </c>
      <c r="Q26" s="13">
        <v>2</v>
      </c>
      <c r="R26" s="14">
        <f t="shared" si="0"/>
        <v>19</v>
      </c>
    </row>
    <row r="27" spans="1:18">
      <c r="A27" s="15" t="s">
        <v>23</v>
      </c>
      <c r="B27" s="10">
        <v>2</v>
      </c>
      <c r="C27" s="12">
        <v>1</v>
      </c>
      <c r="D27" s="12">
        <v>1</v>
      </c>
      <c r="E27" s="11">
        <v>0</v>
      </c>
      <c r="F27" s="12">
        <v>1</v>
      </c>
      <c r="G27" s="12">
        <v>1</v>
      </c>
      <c r="H27" s="12">
        <v>1</v>
      </c>
      <c r="I27" s="10">
        <v>2</v>
      </c>
      <c r="J27" s="10">
        <v>2</v>
      </c>
      <c r="K27" s="10">
        <v>2</v>
      </c>
      <c r="L27" s="12">
        <v>1</v>
      </c>
      <c r="M27" s="12">
        <v>1</v>
      </c>
      <c r="N27" s="10">
        <v>2</v>
      </c>
      <c r="O27" s="11">
        <v>0</v>
      </c>
      <c r="P27" s="10">
        <v>2</v>
      </c>
      <c r="Q27" s="19">
        <v>0</v>
      </c>
      <c r="R27" s="14">
        <f t="shared" si="0"/>
        <v>19</v>
      </c>
    </row>
    <row r="28" spans="1:18">
      <c r="A28" s="9" t="s">
        <v>24</v>
      </c>
      <c r="B28" s="10">
        <v>2</v>
      </c>
      <c r="C28" s="12">
        <v>1</v>
      </c>
      <c r="D28" s="11">
        <v>0</v>
      </c>
      <c r="E28" s="10">
        <v>2</v>
      </c>
      <c r="F28" s="10">
        <v>2</v>
      </c>
      <c r="G28" s="12">
        <v>1</v>
      </c>
      <c r="H28" s="12">
        <v>1</v>
      </c>
      <c r="I28" s="10">
        <v>2</v>
      </c>
      <c r="J28" s="12">
        <v>1</v>
      </c>
      <c r="K28" s="10">
        <v>2</v>
      </c>
      <c r="L28" s="11">
        <v>0</v>
      </c>
      <c r="M28" s="12">
        <v>1</v>
      </c>
      <c r="N28" s="10">
        <v>2</v>
      </c>
      <c r="O28" s="11">
        <v>0</v>
      </c>
      <c r="P28" s="11">
        <v>0</v>
      </c>
      <c r="Q28" s="13">
        <v>2</v>
      </c>
      <c r="R28" s="14">
        <f t="shared" si="0"/>
        <v>19</v>
      </c>
    </row>
    <row r="29" spans="1:18">
      <c r="A29" s="15" t="s">
        <v>25</v>
      </c>
      <c r="B29" s="10">
        <v>2</v>
      </c>
      <c r="C29" s="11">
        <v>0</v>
      </c>
      <c r="D29" s="12">
        <v>1</v>
      </c>
      <c r="E29" s="12">
        <v>1</v>
      </c>
      <c r="F29" s="10">
        <v>2</v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1">
        <v>0</v>
      </c>
      <c r="M29" s="11">
        <v>0</v>
      </c>
      <c r="N29" s="12">
        <v>1</v>
      </c>
      <c r="O29" s="11">
        <v>0</v>
      </c>
      <c r="P29" s="11">
        <v>0</v>
      </c>
      <c r="Q29" s="13">
        <v>2</v>
      </c>
      <c r="R29" s="14">
        <f t="shared" si="0"/>
        <v>19</v>
      </c>
    </row>
    <row r="30" spans="1:18">
      <c r="A30" s="9" t="s">
        <v>26</v>
      </c>
      <c r="B30" s="10">
        <v>2</v>
      </c>
      <c r="C30" s="12">
        <v>1</v>
      </c>
      <c r="D30" s="10">
        <v>2</v>
      </c>
      <c r="E30" s="11">
        <v>0</v>
      </c>
      <c r="F30" s="10">
        <v>2</v>
      </c>
      <c r="G30" s="10">
        <v>2</v>
      </c>
      <c r="H30" s="10">
        <v>2</v>
      </c>
      <c r="I30" s="12">
        <v>1</v>
      </c>
      <c r="J30" s="10">
        <v>2</v>
      </c>
      <c r="K30" s="10">
        <v>2</v>
      </c>
      <c r="L30" s="11">
        <v>0</v>
      </c>
      <c r="M30" s="20">
        <v>1</v>
      </c>
      <c r="N30" s="18">
        <v>0</v>
      </c>
      <c r="O30" s="18">
        <v>0</v>
      </c>
      <c r="P30" s="18">
        <v>0</v>
      </c>
      <c r="Q30" s="13">
        <v>2</v>
      </c>
      <c r="R30" s="14">
        <f t="shared" si="0"/>
        <v>19</v>
      </c>
    </row>
    <row r="31" spans="1:18">
      <c r="A31" s="9" t="s">
        <v>27</v>
      </c>
      <c r="B31" s="10">
        <v>2</v>
      </c>
      <c r="C31" s="12">
        <v>1</v>
      </c>
      <c r="D31" s="11">
        <v>0</v>
      </c>
      <c r="E31" s="11">
        <v>0</v>
      </c>
      <c r="F31" s="10">
        <v>2</v>
      </c>
      <c r="G31" s="10">
        <v>2</v>
      </c>
      <c r="H31" s="10">
        <v>2</v>
      </c>
      <c r="I31" s="10">
        <v>2</v>
      </c>
      <c r="J31" s="10">
        <v>2</v>
      </c>
      <c r="K31" s="10">
        <v>2</v>
      </c>
      <c r="L31" s="11">
        <v>0</v>
      </c>
      <c r="M31" s="10">
        <v>2</v>
      </c>
      <c r="N31" s="10">
        <v>2</v>
      </c>
      <c r="O31" s="18">
        <v>0</v>
      </c>
      <c r="P31" s="11">
        <v>0</v>
      </c>
      <c r="Q31" s="19">
        <v>0</v>
      </c>
      <c r="R31" s="14">
        <f t="shared" si="0"/>
        <v>19</v>
      </c>
    </row>
    <row r="32" spans="1:18">
      <c r="A32" s="15" t="s">
        <v>28</v>
      </c>
      <c r="B32" s="10">
        <v>2</v>
      </c>
      <c r="C32" s="10">
        <v>2</v>
      </c>
      <c r="D32" s="11">
        <v>0</v>
      </c>
      <c r="E32" s="11">
        <v>0</v>
      </c>
      <c r="F32" s="12">
        <v>1</v>
      </c>
      <c r="G32" s="12">
        <v>1</v>
      </c>
      <c r="H32" s="10">
        <v>2</v>
      </c>
      <c r="I32" s="10">
        <v>2</v>
      </c>
      <c r="J32" s="11">
        <v>0</v>
      </c>
      <c r="K32" s="10">
        <v>2</v>
      </c>
      <c r="L32" s="10">
        <v>2</v>
      </c>
      <c r="M32" s="12">
        <v>1</v>
      </c>
      <c r="N32" s="10">
        <v>2</v>
      </c>
      <c r="O32" s="10">
        <v>2</v>
      </c>
      <c r="P32" s="11">
        <v>0</v>
      </c>
      <c r="Q32" s="19">
        <v>0</v>
      </c>
      <c r="R32" s="14">
        <f t="shared" si="0"/>
        <v>19</v>
      </c>
    </row>
    <row r="33" spans="1:18">
      <c r="A33" s="17" t="s">
        <v>29</v>
      </c>
      <c r="B33" s="10">
        <v>2</v>
      </c>
      <c r="C33" s="11">
        <v>0</v>
      </c>
      <c r="D33" s="11">
        <v>0</v>
      </c>
      <c r="E33" s="11">
        <v>0</v>
      </c>
      <c r="F33" s="10">
        <v>2</v>
      </c>
      <c r="G33" s="12">
        <v>1</v>
      </c>
      <c r="H33" s="10">
        <v>2</v>
      </c>
      <c r="I33" s="12">
        <v>1</v>
      </c>
      <c r="J33" s="10">
        <v>2</v>
      </c>
      <c r="K33" s="10">
        <v>2</v>
      </c>
      <c r="L33" s="11">
        <v>0</v>
      </c>
      <c r="M33" s="12">
        <v>1</v>
      </c>
      <c r="N33" s="10">
        <v>2</v>
      </c>
      <c r="O33" s="12">
        <v>1</v>
      </c>
      <c r="P33" s="11">
        <v>0</v>
      </c>
      <c r="Q33" s="13">
        <v>2</v>
      </c>
      <c r="R33" s="14">
        <f t="shared" si="0"/>
        <v>18</v>
      </c>
    </row>
    <row r="34" spans="1:18">
      <c r="A34" s="9" t="s">
        <v>30</v>
      </c>
      <c r="B34" s="10">
        <v>2</v>
      </c>
      <c r="C34" s="11">
        <v>0</v>
      </c>
      <c r="D34" s="10">
        <v>2</v>
      </c>
      <c r="E34" s="10">
        <v>2</v>
      </c>
      <c r="F34" s="10">
        <v>2</v>
      </c>
      <c r="G34" s="12">
        <v>1</v>
      </c>
      <c r="H34" s="12">
        <v>1</v>
      </c>
      <c r="I34" s="12">
        <v>1</v>
      </c>
      <c r="J34" s="12">
        <v>1</v>
      </c>
      <c r="K34" s="10">
        <v>2</v>
      </c>
      <c r="L34" s="11">
        <v>0</v>
      </c>
      <c r="M34" s="20">
        <v>1</v>
      </c>
      <c r="N34" s="21">
        <v>2</v>
      </c>
      <c r="O34" s="20">
        <v>1</v>
      </c>
      <c r="P34" s="11">
        <v>0</v>
      </c>
      <c r="Q34" s="19">
        <v>0</v>
      </c>
      <c r="R34" s="14">
        <f t="shared" si="0"/>
        <v>18</v>
      </c>
    </row>
    <row r="35" spans="1:18">
      <c r="A35" s="15" t="s">
        <v>31</v>
      </c>
      <c r="B35" s="10">
        <v>2</v>
      </c>
      <c r="C35" s="12">
        <v>1</v>
      </c>
      <c r="D35" s="11">
        <v>0</v>
      </c>
      <c r="E35" s="11">
        <v>0</v>
      </c>
      <c r="F35" s="10">
        <v>2</v>
      </c>
      <c r="G35" s="12">
        <v>1</v>
      </c>
      <c r="H35" s="12">
        <v>1</v>
      </c>
      <c r="I35" s="12">
        <v>1</v>
      </c>
      <c r="J35" s="10">
        <v>2</v>
      </c>
      <c r="K35" s="10">
        <v>2</v>
      </c>
      <c r="L35" s="11">
        <v>0</v>
      </c>
      <c r="M35" s="12">
        <v>1</v>
      </c>
      <c r="N35" s="11">
        <v>0</v>
      </c>
      <c r="O35" s="12">
        <v>1</v>
      </c>
      <c r="P35" s="10">
        <v>2</v>
      </c>
      <c r="Q35" s="13">
        <v>2</v>
      </c>
      <c r="R35" s="14">
        <f t="shared" si="0"/>
        <v>18</v>
      </c>
    </row>
    <row r="36" spans="1:18">
      <c r="A36" s="17" t="s">
        <v>32</v>
      </c>
      <c r="B36" s="10">
        <v>2</v>
      </c>
      <c r="C36" s="12">
        <v>1</v>
      </c>
      <c r="D36" s="10">
        <v>2</v>
      </c>
      <c r="E36" s="12">
        <v>1</v>
      </c>
      <c r="F36" s="10">
        <v>2</v>
      </c>
      <c r="G36" s="12">
        <v>1</v>
      </c>
      <c r="H36" s="12">
        <v>1</v>
      </c>
      <c r="I36" s="10">
        <v>2</v>
      </c>
      <c r="J36" s="12">
        <v>1</v>
      </c>
      <c r="K36" s="10">
        <v>2</v>
      </c>
      <c r="L36" s="11">
        <v>0</v>
      </c>
      <c r="M36" s="10">
        <v>2</v>
      </c>
      <c r="N36" s="11">
        <v>0</v>
      </c>
      <c r="O36" s="11">
        <v>0</v>
      </c>
      <c r="P36" s="11">
        <v>0</v>
      </c>
      <c r="Q36" s="16">
        <v>1</v>
      </c>
      <c r="R36" s="14">
        <f t="shared" si="0"/>
        <v>18</v>
      </c>
    </row>
    <row r="37" spans="1:18">
      <c r="A37" s="15" t="s">
        <v>33</v>
      </c>
      <c r="B37" s="10">
        <v>2</v>
      </c>
      <c r="C37" s="10">
        <v>2</v>
      </c>
      <c r="D37" s="10">
        <v>2</v>
      </c>
      <c r="E37" s="12">
        <v>1</v>
      </c>
      <c r="F37" s="10">
        <v>2</v>
      </c>
      <c r="G37" s="12">
        <v>1</v>
      </c>
      <c r="H37" s="10">
        <v>2</v>
      </c>
      <c r="I37" s="10">
        <v>2</v>
      </c>
      <c r="J37" s="11">
        <v>0</v>
      </c>
      <c r="K37" s="10">
        <v>2</v>
      </c>
      <c r="L37" s="11">
        <v>0</v>
      </c>
      <c r="M37" s="12">
        <v>1</v>
      </c>
      <c r="N37" s="12">
        <v>1</v>
      </c>
      <c r="O37" s="11">
        <v>0</v>
      </c>
      <c r="P37" s="11">
        <v>0</v>
      </c>
      <c r="Q37" s="19">
        <v>0</v>
      </c>
      <c r="R37" s="14">
        <f t="shared" si="0"/>
        <v>18</v>
      </c>
    </row>
    <row r="38" spans="1:18">
      <c r="A38" s="15" t="s">
        <v>34</v>
      </c>
      <c r="B38" s="10">
        <v>2</v>
      </c>
      <c r="C38" s="10">
        <v>2</v>
      </c>
      <c r="D38" s="11">
        <v>0</v>
      </c>
      <c r="E38" s="12">
        <v>1</v>
      </c>
      <c r="F38" s="10">
        <v>2</v>
      </c>
      <c r="G38" s="12">
        <v>1</v>
      </c>
      <c r="H38" s="10">
        <v>2</v>
      </c>
      <c r="I38" s="12">
        <v>1</v>
      </c>
      <c r="J38" s="12">
        <v>1</v>
      </c>
      <c r="K38" s="10">
        <v>2</v>
      </c>
      <c r="L38" s="12">
        <v>1</v>
      </c>
      <c r="M38" s="10">
        <v>2</v>
      </c>
      <c r="N38" s="12">
        <v>1</v>
      </c>
      <c r="O38" s="11">
        <v>0</v>
      </c>
      <c r="P38" s="11">
        <v>0</v>
      </c>
      <c r="Q38" s="19">
        <v>0</v>
      </c>
      <c r="R38" s="14">
        <f t="shared" si="0"/>
        <v>18</v>
      </c>
    </row>
    <row r="39" spans="1:18">
      <c r="A39" s="9" t="s">
        <v>35</v>
      </c>
      <c r="B39" s="10">
        <v>2</v>
      </c>
      <c r="C39" s="10">
        <v>2</v>
      </c>
      <c r="D39" s="11">
        <v>0</v>
      </c>
      <c r="E39" s="10">
        <v>2</v>
      </c>
      <c r="F39" s="12">
        <v>1</v>
      </c>
      <c r="G39" s="10">
        <v>2</v>
      </c>
      <c r="H39" s="12">
        <v>1</v>
      </c>
      <c r="I39" s="12">
        <v>1</v>
      </c>
      <c r="J39" s="10">
        <v>2</v>
      </c>
      <c r="K39" s="12">
        <v>1</v>
      </c>
      <c r="L39" s="10">
        <v>2</v>
      </c>
      <c r="M39" s="11">
        <v>0</v>
      </c>
      <c r="N39" s="11">
        <v>0</v>
      </c>
      <c r="O39" s="11">
        <v>0</v>
      </c>
      <c r="P39" s="11">
        <v>0</v>
      </c>
      <c r="Q39" s="13">
        <v>2</v>
      </c>
      <c r="R39" s="14">
        <f t="shared" si="0"/>
        <v>18</v>
      </c>
    </row>
    <row r="40" spans="1:18">
      <c r="A40" s="9" t="s">
        <v>36</v>
      </c>
      <c r="B40" s="10">
        <v>2</v>
      </c>
      <c r="C40" s="10">
        <v>2</v>
      </c>
      <c r="D40" s="11">
        <v>0</v>
      </c>
      <c r="E40" s="11">
        <v>0</v>
      </c>
      <c r="F40" s="10">
        <v>2</v>
      </c>
      <c r="G40" s="12">
        <v>1</v>
      </c>
      <c r="H40" s="12">
        <v>1</v>
      </c>
      <c r="I40" s="10">
        <v>2</v>
      </c>
      <c r="J40" s="10">
        <v>2</v>
      </c>
      <c r="K40" s="10">
        <v>2</v>
      </c>
      <c r="L40" s="11">
        <v>0</v>
      </c>
      <c r="M40" s="10">
        <v>2</v>
      </c>
      <c r="N40" s="12">
        <v>1</v>
      </c>
      <c r="O40" s="11">
        <v>0</v>
      </c>
      <c r="P40" s="11">
        <v>0</v>
      </c>
      <c r="Q40" s="16">
        <v>1</v>
      </c>
      <c r="R40" s="14">
        <f t="shared" si="0"/>
        <v>18</v>
      </c>
    </row>
    <row r="41" spans="1:18">
      <c r="A41" s="15" t="s">
        <v>37</v>
      </c>
      <c r="B41" s="10">
        <v>2</v>
      </c>
      <c r="C41" s="11">
        <v>0</v>
      </c>
      <c r="D41" s="11">
        <v>0</v>
      </c>
      <c r="E41" s="12">
        <v>1</v>
      </c>
      <c r="F41" s="12">
        <v>1</v>
      </c>
      <c r="G41" s="10">
        <v>2</v>
      </c>
      <c r="H41" s="12">
        <v>1</v>
      </c>
      <c r="I41" s="12">
        <v>1</v>
      </c>
      <c r="J41" s="10">
        <v>2</v>
      </c>
      <c r="K41" s="10">
        <v>2</v>
      </c>
      <c r="L41" s="11">
        <v>0</v>
      </c>
      <c r="M41" s="10">
        <v>2</v>
      </c>
      <c r="N41" s="10">
        <v>2</v>
      </c>
      <c r="O41" s="11">
        <v>0</v>
      </c>
      <c r="P41" s="10">
        <v>2</v>
      </c>
      <c r="Q41" s="19">
        <v>0</v>
      </c>
      <c r="R41" s="14">
        <f t="shared" si="0"/>
        <v>18</v>
      </c>
    </row>
    <row r="42" spans="1:18">
      <c r="A42" s="15" t="s">
        <v>38</v>
      </c>
      <c r="B42" s="10">
        <v>2</v>
      </c>
      <c r="C42" s="10">
        <v>2</v>
      </c>
      <c r="D42" s="12">
        <v>1</v>
      </c>
      <c r="E42" s="10">
        <v>2</v>
      </c>
      <c r="F42" s="12">
        <v>1</v>
      </c>
      <c r="G42" s="10">
        <v>2</v>
      </c>
      <c r="H42" s="10">
        <v>2</v>
      </c>
      <c r="I42" s="11">
        <v>0</v>
      </c>
      <c r="J42" s="10">
        <v>2</v>
      </c>
      <c r="K42" s="10">
        <v>2</v>
      </c>
      <c r="L42" s="11">
        <v>0</v>
      </c>
      <c r="M42" s="12">
        <v>1</v>
      </c>
      <c r="N42" s="12">
        <v>1</v>
      </c>
      <c r="O42" s="11">
        <v>0</v>
      </c>
      <c r="P42" s="11">
        <v>0</v>
      </c>
      <c r="Q42" s="19">
        <v>0</v>
      </c>
      <c r="R42" s="14">
        <f t="shared" si="0"/>
        <v>18</v>
      </c>
    </row>
    <row r="43" spans="1:18">
      <c r="A43" s="9" t="s">
        <v>39</v>
      </c>
      <c r="B43" s="10">
        <v>2</v>
      </c>
      <c r="C43" s="10">
        <v>2</v>
      </c>
      <c r="D43" s="11">
        <v>0</v>
      </c>
      <c r="E43" s="11">
        <v>0</v>
      </c>
      <c r="F43" s="10">
        <v>2</v>
      </c>
      <c r="G43" s="12">
        <v>1</v>
      </c>
      <c r="H43" s="10">
        <v>2</v>
      </c>
      <c r="I43" s="12">
        <v>1</v>
      </c>
      <c r="J43" s="10">
        <v>2</v>
      </c>
      <c r="K43" s="10">
        <v>2</v>
      </c>
      <c r="L43" s="11">
        <v>0</v>
      </c>
      <c r="M43" s="20">
        <v>1</v>
      </c>
      <c r="N43" s="20">
        <v>1</v>
      </c>
      <c r="O43" s="18">
        <v>0</v>
      </c>
      <c r="P43" s="11">
        <v>0</v>
      </c>
      <c r="Q43" s="13">
        <v>2</v>
      </c>
      <c r="R43" s="14">
        <f t="shared" si="0"/>
        <v>18</v>
      </c>
    </row>
    <row r="44" spans="1:18">
      <c r="A44" s="15" t="s">
        <v>42</v>
      </c>
      <c r="B44" s="10">
        <v>2</v>
      </c>
      <c r="C44" s="10">
        <v>2</v>
      </c>
      <c r="D44" s="10">
        <v>2</v>
      </c>
      <c r="E44" s="12">
        <v>1</v>
      </c>
      <c r="F44" s="10">
        <v>2</v>
      </c>
      <c r="G44" s="10">
        <v>2</v>
      </c>
      <c r="H44" s="12">
        <v>1</v>
      </c>
      <c r="I44" s="12">
        <v>1</v>
      </c>
      <c r="J44" s="11">
        <v>0</v>
      </c>
      <c r="K44" s="10">
        <v>2</v>
      </c>
      <c r="L44" s="11">
        <v>0</v>
      </c>
      <c r="M44" s="12">
        <v>1</v>
      </c>
      <c r="N44" s="11">
        <v>0</v>
      </c>
      <c r="O44" s="11">
        <v>0</v>
      </c>
      <c r="P44" s="11">
        <v>0</v>
      </c>
      <c r="Q44" s="16">
        <v>1</v>
      </c>
      <c r="R44" s="14">
        <f t="shared" si="0"/>
        <v>17</v>
      </c>
    </row>
    <row r="45" spans="1:18">
      <c r="A45" s="15" t="s">
        <v>43</v>
      </c>
      <c r="B45" s="10">
        <v>2</v>
      </c>
      <c r="C45" s="12">
        <v>1</v>
      </c>
      <c r="D45" s="10">
        <v>2</v>
      </c>
      <c r="E45" s="12">
        <v>1</v>
      </c>
      <c r="F45" s="10">
        <v>2</v>
      </c>
      <c r="G45" s="10">
        <v>2</v>
      </c>
      <c r="H45" s="12">
        <v>1</v>
      </c>
      <c r="I45" s="12">
        <v>1</v>
      </c>
      <c r="J45" s="10">
        <v>2</v>
      </c>
      <c r="K45" s="10">
        <v>2</v>
      </c>
      <c r="L45" s="11">
        <v>0</v>
      </c>
      <c r="M45" s="11">
        <v>0</v>
      </c>
      <c r="N45" s="12">
        <v>1</v>
      </c>
      <c r="O45" s="11">
        <v>0</v>
      </c>
      <c r="P45" s="11">
        <v>0</v>
      </c>
      <c r="Q45" s="19">
        <v>0</v>
      </c>
      <c r="R45" s="14">
        <f t="shared" si="0"/>
        <v>17</v>
      </c>
    </row>
    <row r="46" spans="1:18">
      <c r="A46" s="15" t="s">
        <v>44</v>
      </c>
      <c r="B46" s="10">
        <v>2</v>
      </c>
      <c r="C46" s="11">
        <v>0</v>
      </c>
      <c r="D46" s="11">
        <v>0</v>
      </c>
      <c r="E46" s="12">
        <v>1</v>
      </c>
      <c r="F46" s="10">
        <v>2</v>
      </c>
      <c r="G46" s="12">
        <v>1</v>
      </c>
      <c r="H46" s="12">
        <v>1</v>
      </c>
      <c r="I46" s="10">
        <v>2</v>
      </c>
      <c r="J46" s="10">
        <v>2</v>
      </c>
      <c r="K46" s="10">
        <v>2</v>
      </c>
      <c r="L46" s="11">
        <v>0</v>
      </c>
      <c r="M46" s="12">
        <v>1</v>
      </c>
      <c r="N46" s="12">
        <v>1</v>
      </c>
      <c r="O46" s="11">
        <v>0</v>
      </c>
      <c r="P46" s="11">
        <v>0</v>
      </c>
      <c r="Q46" s="13">
        <v>2</v>
      </c>
      <c r="R46" s="14">
        <f t="shared" si="0"/>
        <v>17</v>
      </c>
    </row>
    <row r="47" spans="1:18">
      <c r="A47" s="9" t="s">
        <v>45</v>
      </c>
      <c r="B47" s="10">
        <v>2</v>
      </c>
      <c r="C47" s="11">
        <v>0</v>
      </c>
      <c r="D47" s="11">
        <v>0</v>
      </c>
      <c r="E47" s="10">
        <v>2</v>
      </c>
      <c r="F47" s="10">
        <v>2</v>
      </c>
      <c r="G47" s="10">
        <v>2</v>
      </c>
      <c r="H47" s="10">
        <v>2</v>
      </c>
      <c r="I47" s="12">
        <v>1</v>
      </c>
      <c r="J47" s="10">
        <v>2</v>
      </c>
      <c r="K47" s="10">
        <v>2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3">
        <v>2</v>
      </c>
      <c r="R47" s="14">
        <f t="shared" si="0"/>
        <v>17</v>
      </c>
    </row>
    <row r="48" spans="1:18">
      <c r="A48" s="9" t="s">
        <v>46</v>
      </c>
      <c r="B48" s="10">
        <v>2</v>
      </c>
      <c r="C48" s="12">
        <v>1</v>
      </c>
      <c r="D48" s="10">
        <v>2</v>
      </c>
      <c r="E48" s="10">
        <v>2</v>
      </c>
      <c r="F48" s="10">
        <v>2</v>
      </c>
      <c r="G48" s="10">
        <v>2</v>
      </c>
      <c r="H48" s="10">
        <v>2</v>
      </c>
      <c r="I48" s="12">
        <v>1</v>
      </c>
      <c r="J48" s="12">
        <v>1</v>
      </c>
      <c r="K48" s="10">
        <v>2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9">
        <v>0</v>
      </c>
      <c r="R48" s="14">
        <f t="shared" si="0"/>
        <v>17</v>
      </c>
    </row>
    <row r="49" spans="1:18">
      <c r="A49" s="15" t="s">
        <v>47</v>
      </c>
      <c r="B49" s="12">
        <v>1</v>
      </c>
      <c r="C49" s="12">
        <v>1</v>
      </c>
      <c r="D49" s="11">
        <v>0</v>
      </c>
      <c r="E49" s="12">
        <v>1</v>
      </c>
      <c r="F49" s="10">
        <v>2</v>
      </c>
      <c r="G49" s="12">
        <v>1</v>
      </c>
      <c r="H49" s="12">
        <v>1</v>
      </c>
      <c r="I49" s="12">
        <v>1</v>
      </c>
      <c r="J49" s="10">
        <v>2</v>
      </c>
      <c r="K49" s="10">
        <v>2</v>
      </c>
      <c r="L49" s="11">
        <v>0</v>
      </c>
      <c r="M49" s="10">
        <v>2</v>
      </c>
      <c r="N49" s="11">
        <v>0</v>
      </c>
      <c r="O49" s="11">
        <v>0</v>
      </c>
      <c r="P49" s="10">
        <v>2</v>
      </c>
      <c r="Q49" s="16">
        <v>1</v>
      </c>
      <c r="R49" s="14">
        <f t="shared" si="0"/>
        <v>17</v>
      </c>
    </row>
    <row r="50" spans="1:18">
      <c r="A50" s="15" t="s">
        <v>48</v>
      </c>
      <c r="B50" s="10">
        <v>2</v>
      </c>
      <c r="C50" s="11">
        <v>0</v>
      </c>
      <c r="D50" s="11">
        <v>0</v>
      </c>
      <c r="E50" s="10">
        <v>2</v>
      </c>
      <c r="F50" s="10">
        <v>2</v>
      </c>
      <c r="G50" s="12">
        <v>1</v>
      </c>
      <c r="H50" s="12">
        <v>1</v>
      </c>
      <c r="I50" s="10">
        <v>2</v>
      </c>
      <c r="J50" s="11">
        <v>0</v>
      </c>
      <c r="K50" s="10">
        <v>2</v>
      </c>
      <c r="L50" s="10">
        <v>2</v>
      </c>
      <c r="M50" s="12">
        <v>1</v>
      </c>
      <c r="N50" s="10">
        <v>2</v>
      </c>
      <c r="O50" s="11">
        <v>0</v>
      </c>
      <c r="P50" s="11">
        <v>0</v>
      </c>
      <c r="Q50" s="19">
        <v>0</v>
      </c>
      <c r="R50" s="14">
        <f t="shared" si="0"/>
        <v>17</v>
      </c>
    </row>
    <row r="51" spans="1:18">
      <c r="A51" s="15" t="s">
        <v>49</v>
      </c>
      <c r="B51" s="10">
        <v>2</v>
      </c>
      <c r="C51" s="11">
        <v>0</v>
      </c>
      <c r="D51" s="11">
        <v>0</v>
      </c>
      <c r="E51" s="12">
        <v>1</v>
      </c>
      <c r="F51" s="10">
        <v>2</v>
      </c>
      <c r="G51" s="12">
        <v>1</v>
      </c>
      <c r="H51" s="12">
        <v>1</v>
      </c>
      <c r="I51" s="10">
        <v>2</v>
      </c>
      <c r="J51" s="10">
        <v>2</v>
      </c>
      <c r="K51" s="10">
        <v>2</v>
      </c>
      <c r="L51" s="12">
        <v>1</v>
      </c>
      <c r="M51" s="12">
        <v>1</v>
      </c>
      <c r="N51" s="10">
        <v>2</v>
      </c>
      <c r="O51" s="11">
        <v>0</v>
      </c>
      <c r="P51" s="11">
        <v>0</v>
      </c>
      <c r="Q51" s="19">
        <v>0</v>
      </c>
      <c r="R51" s="14">
        <f t="shared" si="0"/>
        <v>17</v>
      </c>
    </row>
    <row r="52" spans="1:18">
      <c r="A52" s="17" t="s">
        <v>40</v>
      </c>
      <c r="B52" s="10">
        <v>2</v>
      </c>
      <c r="C52" s="10">
        <v>2</v>
      </c>
      <c r="D52" s="11">
        <v>0</v>
      </c>
      <c r="E52" s="12">
        <v>1</v>
      </c>
      <c r="F52" s="10">
        <v>2</v>
      </c>
      <c r="G52" s="12">
        <v>1</v>
      </c>
      <c r="H52" s="12">
        <v>1</v>
      </c>
      <c r="I52" s="12">
        <v>1</v>
      </c>
      <c r="J52" s="11">
        <v>0</v>
      </c>
      <c r="K52" s="10">
        <v>2</v>
      </c>
      <c r="L52" s="10">
        <v>2</v>
      </c>
      <c r="M52" s="11">
        <v>0</v>
      </c>
      <c r="N52" s="11">
        <v>0</v>
      </c>
      <c r="O52" s="11">
        <v>0</v>
      </c>
      <c r="P52" s="11">
        <v>0</v>
      </c>
      <c r="Q52" s="13">
        <v>2</v>
      </c>
      <c r="R52" s="14">
        <f>SUM(B52:Q52)</f>
        <v>16</v>
      </c>
    </row>
    <row r="53" spans="1:18">
      <c r="A53" s="17" t="s">
        <v>103</v>
      </c>
      <c r="B53" s="10">
        <v>2</v>
      </c>
      <c r="C53" s="11">
        <v>0</v>
      </c>
      <c r="D53" s="12">
        <v>1</v>
      </c>
      <c r="E53" s="12">
        <v>1</v>
      </c>
      <c r="F53" s="10">
        <v>2</v>
      </c>
      <c r="G53" s="10">
        <v>2</v>
      </c>
      <c r="H53" s="12">
        <v>1</v>
      </c>
      <c r="I53" s="10">
        <v>2</v>
      </c>
      <c r="J53" s="10">
        <v>2</v>
      </c>
      <c r="K53" s="10">
        <v>2</v>
      </c>
      <c r="L53" s="11">
        <v>0</v>
      </c>
      <c r="M53" s="11">
        <v>0</v>
      </c>
      <c r="N53" s="12">
        <v>1</v>
      </c>
      <c r="O53" s="18">
        <v>0</v>
      </c>
      <c r="P53" s="11">
        <v>0</v>
      </c>
      <c r="Q53" s="19">
        <v>0</v>
      </c>
      <c r="R53" s="14">
        <f t="shared" si="0"/>
        <v>16</v>
      </c>
    </row>
    <row r="54" spans="1:18">
      <c r="A54" s="17" t="s">
        <v>41</v>
      </c>
      <c r="B54" s="12">
        <v>1</v>
      </c>
      <c r="C54" s="11">
        <v>0</v>
      </c>
      <c r="D54" s="10">
        <v>2</v>
      </c>
      <c r="E54" s="12">
        <v>1</v>
      </c>
      <c r="F54" s="10">
        <v>2</v>
      </c>
      <c r="G54" s="12">
        <v>1</v>
      </c>
      <c r="H54" s="12">
        <v>1</v>
      </c>
      <c r="I54" s="12">
        <v>1</v>
      </c>
      <c r="J54" s="12">
        <v>1</v>
      </c>
      <c r="K54" s="10">
        <v>2</v>
      </c>
      <c r="L54" s="11">
        <v>0</v>
      </c>
      <c r="M54" s="10">
        <v>2</v>
      </c>
      <c r="N54" s="11">
        <v>0</v>
      </c>
      <c r="O54" s="11">
        <v>0</v>
      </c>
      <c r="P54" s="11">
        <v>0</v>
      </c>
      <c r="Q54" s="13">
        <v>2</v>
      </c>
      <c r="R54" s="14">
        <f>SUM(B54:Q54)</f>
        <v>16</v>
      </c>
    </row>
    <row r="55" spans="1:18">
      <c r="A55" s="9" t="s">
        <v>102</v>
      </c>
      <c r="B55" s="10">
        <v>2</v>
      </c>
      <c r="C55" s="11">
        <v>0</v>
      </c>
      <c r="D55" s="10">
        <v>2</v>
      </c>
      <c r="E55" s="11">
        <v>0</v>
      </c>
      <c r="F55" s="10">
        <v>2</v>
      </c>
      <c r="G55" s="12">
        <v>1</v>
      </c>
      <c r="H55" s="12">
        <v>1</v>
      </c>
      <c r="I55" s="10">
        <v>2</v>
      </c>
      <c r="J55" s="12">
        <v>1</v>
      </c>
      <c r="K55" s="10">
        <v>2</v>
      </c>
      <c r="L55" s="11">
        <v>0</v>
      </c>
      <c r="M55" s="10">
        <v>2</v>
      </c>
      <c r="N55" s="12">
        <v>1</v>
      </c>
      <c r="O55" s="18">
        <v>0</v>
      </c>
      <c r="P55" s="11">
        <v>0</v>
      </c>
      <c r="Q55" s="19">
        <v>0</v>
      </c>
      <c r="R55" s="14">
        <f t="shared" si="0"/>
        <v>16</v>
      </c>
    </row>
    <row r="56" spans="1:18">
      <c r="A56" s="17" t="s">
        <v>101</v>
      </c>
      <c r="B56" s="10">
        <v>2</v>
      </c>
      <c r="C56" s="11">
        <v>0</v>
      </c>
      <c r="D56" s="10">
        <v>2</v>
      </c>
      <c r="E56" s="11">
        <v>0</v>
      </c>
      <c r="F56" s="10">
        <v>2</v>
      </c>
      <c r="G56" s="10">
        <v>2</v>
      </c>
      <c r="H56" s="12">
        <v>1</v>
      </c>
      <c r="I56" s="12">
        <v>1</v>
      </c>
      <c r="J56" s="12">
        <v>1</v>
      </c>
      <c r="K56" s="10">
        <v>2</v>
      </c>
      <c r="L56" s="11">
        <v>0</v>
      </c>
      <c r="M56" s="12">
        <v>1</v>
      </c>
      <c r="N56" s="10">
        <v>2</v>
      </c>
      <c r="O56" s="11">
        <v>0</v>
      </c>
      <c r="P56" s="11">
        <v>0</v>
      </c>
      <c r="Q56" s="19">
        <v>0</v>
      </c>
      <c r="R56" s="14">
        <f t="shared" si="0"/>
        <v>16</v>
      </c>
    </row>
    <row r="57" spans="1:18">
      <c r="A57" s="15" t="s">
        <v>100</v>
      </c>
      <c r="B57" s="10">
        <v>2</v>
      </c>
      <c r="C57" s="10">
        <v>2</v>
      </c>
      <c r="D57" s="11">
        <v>0</v>
      </c>
      <c r="E57" s="10">
        <v>2</v>
      </c>
      <c r="F57" s="10">
        <v>2</v>
      </c>
      <c r="G57" s="12">
        <v>1</v>
      </c>
      <c r="H57" s="12">
        <v>1</v>
      </c>
      <c r="I57" s="12">
        <v>1</v>
      </c>
      <c r="J57" s="10">
        <v>2</v>
      </c>
      <c r="K57" s="10">
        <v>2</v>
      </c>
      <c r="L57" s="11">
        <v>0</v>
      </c>
      <c r="M57" s="12">
        <v>1</v>
      </c>
      <c r="N57" s="11">
        <v>0</v>
      </c>
      <c r="O57" s="11">
        <v>0</v>
      </c>
      <c r="P57" s="11">
        <v>0</v>
      </c>
      <c r="Q57" s="19">
        <v>0</v>
      </c>
      <c r="R57" s="14">
        <f t="shared" si="0"/>
        <v>16</v>
      </c>
    </row>
    <row r="58" spans="1:18">
      <c r="A58" s="15" t="s">
        <v>99</v>
      </c>
      <c r="B58" s="10">
        <v>2</v>
      </c>
      <c r="C58" s="11">
        <v>0</v>
      </c>
      <c r="D58" s="12">
        <v>1</v>
      </c>
      <c r="E58" s="11">
        <v>0</v>
      </c>
      <c r="F58" s="10">
        <v>2</v>
      </c>
      <c r="G58" s="10">
        <v>2</v>
      </c>
      <c r="H58" s="12">
        <v>1</v>
      </c>
      <c r="I58" s="12">
        <v>1</v>
      </c>
      <c r="J58" s="10">
        <v>2</v>
      </c>
      <c r="K58" s="10">
        <v>2</v>
      </c>
      <c r="L58" s="11">
        <v>0</v>
      </c>
      <c r="M58" s="10">
        <v>2</v>
      </c>
      <c r="N58" s="12">
        <v>1</v>
      </c>
      <c r="O58" s="11">
        <v>0</v>
      </c>
      <c r="P58" s="11">
        <v>0</v>
      </c>
      <c r="Q58" s="19">
        <v>0</v>
      </c>
      <c r="R58" s="14">
        <f t="shared" si="0"/>
        <v>16</v>
      </c>
    </row>
    <row r="59" spans="1:18">
      <c r="A59" s="15" t="s">
        <v>98</v>
      </c>
      <c r="B59" s="10">
        <v>2</v>
      </c>
      <c r="C59" s="11">
        <v>0</v>
      </c>
      <c r="D59" s="10">
        <v>2</v>
      </c>
      <c r="E59" s="12">
        <v>1</v>
      </c>
      <c r="F59" s="10">
        <v>2</v>
      </c>
      <c r="G59" s="10">
        <v>2</v>
      </c>
      <c r="H59" s="10">
        <v>2</v>
      </c>
      <c r="I59" s="12">
        <v>1</v>
      </c>
      <c r="J59" s="12">
        <v>1</v>
      </c>
      <c r="K59" s="10">
        <v>2</v>
      </c>
      <c r="L59" s="11">
        <v>0</v>
      </c>
      <c r="M59" s="12">
        <v>1</v>
      </c>
      <c r="N59" s="11">
        <v>0</v>
      </c>
      <c r="O59" s="11">
        <v>0</v>
      </c>
      <c r="P59" s="11">
        <v>0</v>
      </c>
      <c r="Q59" s="19">
        <v>0</v>
      </c>
      <c r="R59" s="14">
        <f t="shared" si="0"/>
        <v>16</v>
      </c>
    </row>
    <row r="60" spans="1:18">
      <c r="A60" s="15" t="s">
        <v>97</v>
      </c>
      <c r="B60" s="10">
        <v>2</v>
      </c>
      <c r="C60" s="10">
        <v>2</v>
      </c>
      <c r="D60" s="12">
        <v>1</v>
      </c>
      <c r="E60" s="11">
        <v>0</v>
      </c>
      <c r="F60" s="12">
        <v>1</v>
      </c>
      <c r="G60" s="10">
        <v>2</v>
      </c>
      <c r="H60" s="12">
        <v>1</v>
      </c>
      <c r="I60" s="12">
        <v>1</v>
      </c>
      <c r="J60" s="11">
        <v>0</v>
      </c>
      <c r="K60" s="10">
        <v>2</v>
      </c>
      <c r="L60" s="11">
        <v>0</v>
      </c>
      <c r="M60" s="12">
        <v>1</v>
      </c>
      <c r="N60" s="12">
        <v>1</v>
      </c>
      <c r="O60" s="11">
        <v>0</v>
      </c>
      <c r="P60" s="11">
        <v>0</v>
      </c>
      <c r="Q60" s="13">
        <v>2</v>
      </c>
      <c r="R60" s="14">
        <f t="shared" si="0"/>
        <v>16</v>
      </c>
    </row>
    <row r="61" spans="1:18">
      <c r="A61" s="15" t="s">
        <v>96</v>
      </c>
      <c r="B61" s="10">
        <v>2</v>
      </c>
      <c r="C61" s="11">
        <v>0</v>
      </c>
      <c r="D61" s="11">
        <v>0</v>
      </c>
      <c r="E61" s="11">
        <v>0</v>
      </c>
      <c r="F61" s="10">
        <v>2</v>
      </c>
      <c r="G61" s="10">
        <v>2</v>
      </c>
      <c r="H61" s="12">
        <v>1</v>
      </c>
      <c r="I61" s="12">
        <v>1</v>
      </c>
      <c r="J61" s="10">
        <v>2</v>
      </c>
      <c r="K61" s="12">
        <v>1</v>
      </c>
      <c r="L61" s="11">
        <v>0</v>
      </c>
      <c r="M61" s="12">
        <v>1</v>
      </c>
      <c r="N61" s="11">
        <v>0</v>
      </c>
      <c r="O61" s="10">
        <v>2</v>
      </c>
      <c r="P61" s="22">
        <v>2</v>
      </c>
      <c r="Q61" s="19">
        <v>0</v>
      </c>
      <c r="R61" s="14">
        <f t="shared" si="0"/>
        <v>16</v>
      </c>
    </row>
    <row r="62" spans="1:18">
      <c r="A62" s="15" t="s">
        <v>95</v>
      </c>
      <c r="B62" s="10">
        <v>2</v>
      </c>
      <c r="C62" s="11">
        <v>0</v>
      </c>
      <c r="D62" s="12">
        <v>1</v>
      </c>
      <c r="E62" s="10">
        <v>2</v>
      </c>
      <c r="F62" s="10">
        <v>2</v>
      </c>
      <c r="G62" s="12">
        <v>1</v>
      </c>
      <c r="H62" s="12">
        <v>1</v>
      </c>
      <c r="I62" s="10">
        <v>2</v>
      </c>
      <c r="J62" s="10">
        <v>2</v>
      </c>
      <c r="K62" s="10">
        <v>2</v>
      </c>
      <c r="L62" s="11">
        <v>0</v>
      </c>
      <c r="M62" s="12">
        <v>1</v>
      </c>
      <c r="N62" s="11">
        <v>0</v>
      </c>
      <c r="O62" s="11">
        <v>0</v>
      </c>
      <c r="P62" s="11">
        <v>0</v>
      </c>
      <c r="Q62" s="19">
        <v>0</v>
      </c>
      <c r="R62" s="14">
        <f t="shared" si="0"/>
        <v>16</v>
      </c>
    </row>
    <row r="63" spans="1:18">
      <c r="A63" s="23" t="s">
        <v>94</v>
      </c>
      <c r="B63" s="10">
        <v>2</v>
      </c>
      <c r="C63" s="11">
        <v>0</v>
      </c>
      <c r="D63" s="12">
        <v>2</v>
      </c>
      <c r="E63" s="11">
        <v>0</v>
      </c>
      <c r="F63" s="10">
        <v>2</v>
      </c>
      <c r="G63" s="12">
        <v>1</v>
      </c>
      <c r="H63" s="12">
        <v>1</v>
      </c>
      <c r="I63" s="10">
        <v>2</v>
      </c>
      <c r="J63" s="12">
        <v>1</v>
      </c>
      <c r="K63" s="10">
        <v>2</v>
      </c>
      <c r="L63" s="11">
        <v>0</v>
      </c>
      <c r="M63" s="12">
        <v>1</v>
      </c>
      <c r="N63" s="12">
        <v>1</v>
      </c>
      <c r="O63" s="11">
        <v>0</v>
      </c>
      <c r="P63" s="11">
        <v>0</v>
      </c>
      <c r="Q63" s="16">
        <v>1</v>
      </c>
      <c r="R63" s="14">
        <f t="shared" si="0"/>
        <v>16</v>
      </c>
    </row>
    <row r="64" spans="1:18">
      <c r="A64" s="9" t="s">
        <v>93</v>
      </c>
      <c r="B64" s="12">
        <v>1</v>
      </c>
      <c r="C64" s="11">
        <v>0</v>
      </c>
      <c r="D64" s="11">
        <v>0</v>
      </c>
      <c r="E64" s="11">
        <v>0</v>
      </c>
      <c r="F64" s="10">
        <v>2</v>
      </c>
      <c r="G64" s="12">
        <v>1</v>
      </c>
      <c r="H64" s="12">
        <v>1</v>
      </c>
      <c r="I64" s="10">
        <v>2</v>
      </c>
      <c r="J64" s="10">
        <v>2</v>
      </c>
      <c r="K64" s="10">
        <v>2</v>
      </c>
      <c r="L64" s="11">
        <v>0</v>
      </c>
      <c r="M64" s="12">
        <v>1</v>
      </c>
      <c r="N64" s="12">
        <v>1</v>
      </c>
      <c r="O64" s="18">
        <v>0</v>
      </c>
      <c r="P64" s="10">
        <v>2</v>
      </c>
      <c r="Q64" s="19">
        <v>0</v>
      </c>
      <c r="R64" s="14">
        <f t="shared" si="0"/>
        <v>15</v>
      </c>
    </row>
    <row r="65" spans="1:18">
      <c r="A65" s="9" t="s">
        <v>92</v>
      </c>
      <c r="B65" s="12">
        <v>1</v>
      </c>
      <c r="C65" s="12">
        <v>1</v>
      </c>
      <c r="D65" s="12">
        <v>1</v>
      </c>
      <c r="E65" s="11">
        <v>0</v>
      </c>
      <c r="F65" s="10">
        <v>2</v>
      </c>
      <c r="G65" s="12">
        <v>1</v>
      </c>
      <c r="H65" s="12">
        <v>1</v>
      </c>
      <c r="I65" s="12">
        <v>1</v>
      </c>
      <c r="J65" s="10">
        <v>2</v>
      </c>
      <c r="K65" s="10">
        <v>2</v>
      </c>
      <c r="L65" s="12">
        <v>1</v>
      </c>
      <c r="M65" s="12">
        <v>1</v>
      </c>
      <c r="N65" s="12">
        <v>1</v>
      </c>
      <c r="O65" s="18">
        <v>0</v>
      </c>
      <c r="P65" s="11">
        <v>0</v>
      </c>
      <c r="Q65" s="19">
        <v>0</v>
      </c>
      <c r="R65" s="14">
        <f t="shared" si="0"/>
        <v>15</v>
      </c>
    </row>
    <row r="66" spans="1:18">
      <c r="A66" s="15" t="s">
        <v>91</v>
      </c>
      <c r="B66" s="10">
        <v>2</v>
      </c>
      <c r="C66" s="11">
        <v>0</v>
      </c>
      <c r="D66" s="12">
        <v>1</v>
      </c>
      <c r="E66" s="12">
        <v>1</v>
      </c>
      <c r="F66" s="10">
        <v>2</v>
      </c>
      <c r="G66" s="12">
        <v>1</v>
      </c>
      <c r="H66" s="12">
        <v>1</v>
      </c>
      <c r="I66" s="12">
        <v>1</v>
      </c>
      <c r="J66" s="11">
        <v>0</v>
      </c>
      <c r="K66" s="12">
        <v>1</v>
      </c>
      <c r="L66" s="12">
        <v>1</v>
      </c>
      <c r="M66" s="12">
        <v>1</v>
      </c>
      <c r="N66" s="12">
        <v>1</v>
      </c>
      <c r="O66" s="11">
        <v>0</v>
      </c>
      <c r="P66" s="11">
        <v>0</v>
      </c>
      <c r="Q66" s="13">
        <v>2</v>
      </c>
      <c r="R66" s="14">
        <f t="shared" si="0"/>
        <v>15</v>
      </c>
    </row>
    <row r="67" spans="1:18">
      <c r="A67" s="15" t="s">
        <v>90</v>
      </c>
      <c r="B67" s="10">
        <v>2</v>
      </c>
      <c r="C67" s="12">
        <v>1</v>
      </c>
      <c r="D67" s="11">
        <v>0</v>
      </c>
      <c r="E67" s="10">
        <v>2</v>
      </c>
      <c r="F67" s="10">
        <v>2</v>
      </c>
      <c r="G67" s="12">
        <v>1</v>
      </c>
      <c r="H67" s="12">
        <v>1</v>
      </c>
      <c r="I67" s="10">
        <v>2</v>
      </c>
      <c r="J67" s="12">
        <v>1</v>
      </c>
      <c r="K67" s="10">
        <v>2</v>
      </c>
      <c r="L67" s="11">
        <v>0</v>
      </c>
      <c r="M67" s="12">
        <v>1</v>
      </c>
      <c r="N67" s="11">
        <v>0</v>
      </c>
      <c r="O67" s="11">
        <v>0</v>
      </c>
      <c r="P67" s="11">
        <v>0</v>
      </c>
      <c r="Q67" s="19">
        <v>0</v>
      </c>
      <c r="R67" s="14">
        <f t="shared" si="0"/>
        <v>15</v>
      </c>
    </row>
    <row r="68" spans="1:18">
      <c r="A68" s="15" t="s">
        <v>89</v>
      </c>
      <c r="B68" s="12">
        <v>1</v>
      </c>
      <c r="C68" s="11">
        <v>0</v>
      </c>
      <c r="D68" s="12">
        <v>1</v>
      </c>
      <c r="E68" s="11">
        <v>0</v>
      </c>
      <c r="F68" s="10">
        <v>2</v>
      </c>
      <c r="G68" s="10">
        <v>2</v>
      </c>
      <c r="H68" s="12">
        <v>1</v>
      </c>
      <c r="I68" s="12">
        <v>1</v>
      </c>
      <c r="J68" s="10">
        <v>2</v>
      </c>
      <c r="K68" s="10">
        <v>2</v>
      </c>
      <c r="L68" s="11">
        <v>0</v>
      </c>
      <c r="M68" s="11">
        <v>0</v>
      </c>
      <c r="N68" s="11">
        <v>0</v>
      </c>
      <c r="O68" s="18">
        <v>0</v>
      </c>
      <c r="P68" s="11">
        <v>0</v>
      </c>
      <c r="Q68" s="13">
        <v>2</v>
      </c>
      <c r="R68" s="14">
        <f t="shared" ref="R68:R83" si="1">SUM(B68:Q68)</f>
        <v>14</v>
      </c>
    </row>
    <row r="69" spans="1:18">
      <c r="A69" s="15" t="s">
        <v>88</v>
      </c>
      <c r="B69" s="12">
        <v>1</v>
      </c>
      <c r="C69" s="11">
        <v>0</v>
      </c>
      <c r="D69" s="12">
        <v>1</v>
      </c>
      <c r="E69" s="11">
        <v>0</v>
      </c>
      <c r="F69" s="10">
        <v>2</v>
      </c>
      <c r="G69" s="10">
        <v>2</v>
      </c>
      <c r="H69" s="12">
        <v>1</v>
      </c>
      <c r="I69" s="12">
        <v>1</v>
      </c>
      <c r="J69" s="12">
        <v>1</v>
      </c>
      <c r="K69" s="10">
        <v>2</v>
      </c>
      <c r="L69" s="10">
        <v>2</v>
      </c>
      <c r="M69" s="11">
        <v>0</v>
      </c>
      <c r="N69" s="12">
        <v>1</v>
      </c>
      <c r="O69" s="18">
        <v>0</v>
      </c>
      <c r="P69" s="11">
        <v>0</v>
      </c>
      <c r="Q69" s="19">
        <v>0</v>
      </c>
      <c r="R69" s="14">
        <f t="shared" si="1"/>
        <v>14</v>
      </c>
    </row>
    <row r="70" spans="1:18">
      <c r="A70" s="9" t="s">
        <v>87</v>
      </c>
      <c r="B70" s="10">
        <v>2</v>
      </c>
      <c r="C70" s="12">
        <v>1</v>
      </c>
      <c r="D70" s="11">
        <v>0</v>
      </c>
      <c r="E70" s="11">
        <v>0</v>
      </c>
      <c r="F70" s="10">
        <v>2</v>
      </c>
      <c r="G70" s="12">
        <v>1</v>
      </c>
      <c r="H70" s="12">
        <v>1</v>
      </c>
      <c r="I70" s="12">
        <v>1</v>
      </c>
      <c r="J70" s="12">
        <v>1</v>
      </c>
      <c r="K70" s="10">
        <v>2</v>
      </c>
      <c r="L70" s="11">
        <v>0</v>
      </c>
      <c r="M70" s="12">
        <v>1</v>
      </c>
      <c r="N70" s="10">
        <v>2</v>
      </c>
      <c r="O70" s="11">
        <v>0</v>
      </c>
      <c r="P70" s="11">
        <v>0</v>
      </c>
      <c r="Q70" s="19">
        <v>0</v>
      </c>
      <c r="R70" s="14">
        <f t="shared" si="1"/>
        <v>14</v>
      </c>
    </row>
    <row r="71" spans="1:18">
      <c r="A71" s="15" t="s">
        <v>86</v>
      </c>
      <c r="B71" s="10">
        <v>2</v>
      </c>
      <c r="C71" s="11">
        <v>0</v>
      </c>
      <c r="D71" s="11">
        <v>0</v>
      </c>
      <c r="E71" s="12">
        <v>1</v>
      </c>
      <c r="F71" s="10">
        <v>2</v>
      </c>
      <c r="G71" s="10">
        <v>2</v>
      </c>
      <c r="H71" s="10">
        <v>2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1">
        <v>0</v>
      </c>
      <c r="O71" s="11">
        <v>0</v>
      </c>
      <c r="P71" s="11">
        <v>0</v>
      </c>
      <c r="Q71" s="19">
        <v>0</v>
      </c>
      <c r="R71" s="14">
        <f t="shared" si="1"/>
        <v>14</v>
      </c>
    </row>
    <row r="72" spans="1:18">
      <c r="A72" s="15" t="s">
        <v>85</v>
      </c>
      <c r="B72" s="12">
        <v>1</v>
      </c>
      <c r="C72" s="11">
        <v>0</v>
      </c>
      <c r="D72" s="10">
        <v>2</v>
      </c>
      <c r="E72" s="11">
        <v>0</v>
      </c>
      <c r="F72" s="12">
        <v>1</v>
      </c>
      <c r="G72" s="12">
        <v>1</v>
      </c>
      <c r="H72" s="12">
        <v>1</v>
      </c>
      <c r="I72" s="12">
        <v>1</v>
      </c>
      <c r="J72" s="12">
        <v>1</v>
      </c>
      <c r="K72" s="10">
        <v>2</v>
      </c>
      <c r="L72" s="11">
        <v>0</v>
      </c>
      <c r="M72" s="12">
        <v>1</v>
      </c>
      <c r="N72" s="12">
        <v>1</v>
      </c>
      <c r="O72" s="11">
        <v>0</v>
      </c>
      <c r="P72" s="12">
        <v>1</v>
      </c>
      <c r="Q72" s="16">
        <v>1</v>
      </c>
      <c r="R72" s="14">
        <f t="shared" si="1"/>
        <v>14</v>
      </c>
    </row>
    <row r="73" spans="1:18">
      <c r="A73" s="15" t="s">
        <v>84</v>
      </c>
      <c r="B73" s="10">
        <v>2</v>
      </c>
      <c r="C73" s="10">
        <v>2</v>
      </c>
      <c r="D73" s="12">
        <v>1</v>
      </c>
      <c r="E73" s="11">
        <v>0</v>
      </c>
      <c r="F73" s="12">
        <v>1</v>
      </c>
      <c r="G73" s="12">
        <v>1</v>
      </c>
      <c r="H73" s="12">
        <v>1</v>
      </c>
      <c r="I73" s="10">
        <v>2</v>
      </c>
      <c r="J73" s="11">
        <v>0</v>
      </c>
      <c r="K73" s="10">
        <v>2</v>
      </c>
      <c r="L73" s="11">
        <v>0</v>
      </c>
      <c r="M73" s="11">
        <v>0</v>
      </c>
      <c r="N73" s="12">
        <v>1</v>
      </c>
      <c r="O73" s="11">
        <v>0</v>
      </c>
      <c r="P73" s="12">
        <v>1</v>
      </c>
      <c r="Q73" s="19">
        <v>0</v>
      </c>
      <c r="R73" s="14">
        <f t="shared" si="1"/>
        <v>14</v>
      </c>
    </row>
    <row r="74" spans="1:18">
      <c r="A74" s="9" t="s">
        <v>83</v>
      </c>
      <c r="B74" s="10">
        <v>2</v>
      </c>
      <c r="C74" s="11">
        <v>0</v>
      </c>
      <c r="D74" s="12">
        <v>1</v>
      </c>
      <c r="E74" s="10">
        <v>2</v>
      </c>
      <c r="F74" s="10">
        <v>2</v>
      </c>
      <c r="G74" s="12">
        <v>1</v>
      </c>
      <c r="H74" s="12">
        <v>1</v>
      </c>
      <c r="I74" s="12">
        <v>1</v>
      </c>
      <c r="J74" s="10">
        <v>2</v>
      </c>
      <c r="K74" s="10">
        <v>2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9">
        <v>0</v>
      </c>
      <c r="R74" s="14">
        <f t="shared" si="1"/>
        <v>14</v>
      </c>
    </row>
    <row r="75" spans="1:18">
      <c r="A75" s="15" t="s">
        <v>82</v>
      </c>
      <c r="B75" s="12">
        <v>1</v>
      </c>
      <c r="C75" s="12">
        <v>1</v>
      </c>
      <c r="D75" s="11">
        <v>0</v>
      </c>
      <c r="E75" s="11">
        <v>0</v>
      </c>
      <c r="F75" s="12">
        <v>1</v>
      </c>
      <c r="G75" s="10">
        <v>2</v>
      </c>
      <c r="H75" s="12">
        <v>1</v>
      </c>
      <c r="I75" s="12">
        <v>1</v>
      </c>
      <c r="J75" s="10">
        <v>2</v>
      </c>
      <c r="K75" s="10">
        <v>2</v>
      </c>
      <c r="L75" s="11">
        <v>0</v>
      </c>
      <c r="M75" s="10">
        <v>2</v>
      </c>
      <c r="N75" s="12">
        <v>1</v>
      </c>
      <c r="O75" s="11">
        <v>0</v>
      </c>
      <c r="P75" s="11">
        <v>0</v>
      </c>
      <c r="Q75" s="19">
        <v>0</v>
      </c>
      <c r="R75" s="14">
        <f t="shared" si="1"/>
        <v>14</v>
      </c>
    </row>
    <row r="76" spans="1:18">
      <c r="A76" s="15" t="s">
        <v>81</v>
      </c>
      <c r="B76" s="12">
        <v>1</v>
      </c>
      <c r="C76" s="11">
        <v>0</v>
      </c>
      <c r="D76" s="11">
        <v>0</v>
      </c>
      <c r="E76" s="11">
        <v>0</v>
      </c>
      <c r="F76" s="10">
        <v>2</v>
      </c>
      <c r="G76" s="10">
        <v>2</v>
      </c>
      <c r="H76" s="12">
        <v>1</v>
      </c>
      <c r="I76" s="12">
        <v>1</v>
      </c>
      <c r="J76" s="12">
        <v>1</v>
      </c>
      <c r="K76" s="10">
        <v>2</v>
      </c>
      <c r="L76" s="11">
        <v>0</v>
      </c>
      <c r="M76" s="11">
        <v>0</v>
      </c>
      <c r="N76" s="12">
        <v>1</v>
      </c>
      <c r="O76" s="12">
        <v>1</v>
      </c>
      <c r="P76" s="11">
        <v>0</v>
      </c>
      <c r="Q76" s="13">
        <v>2</v>
      </c>
      <c r="R76" s="14">
        <f t="shared" si="1"/>
        <v>14</v>
      </c>
    </row>
    <row r="77" spans="1:18">
      <c r="A77" s="15" t="s">
        <v>80</v>
      </c>
      <c r="B77" s="10">
        <v>2</v>
      </c>
      <c r="C77" s="11">
        <v>0</v>
      </c>
      <c r="D77" s="11">
        <v>0</v>
      </c>
      <c r="E77" s="11">
        <v>0</v>
      </c>
      <c r="F77" s="10">
        <v>2</v>
      </c>
      <c r="G77" s="12">
        <v>1</v>
      </c>
      <c r="H77" s="12">
        <v>1</v>
      </c>
      <c r="I77" s="10">
        <v>2</v>
      </c>
      <c r="J77" s="10">
        <v>2</v>
      </c>
      <c r="K77" s="10">
        <v>2</v>
      </c>
      <c r="L77" s="11">
        <v>0</v>
      </c>
      <c r="M77" s="12">
        <v>1</v>
      </c>
      <c r="N77" s="12">
        <v>1</v>
      </c>
      <c r="O77" s="11">
        <v>0</v>
      </c>
      <c r="P77" s="11">
        <v>0</v>
      </c>
      <c r="Q77" s="19">
        <v>0</v>
      </c>
      <c r="R77" s="14">
        <f t="shared" si="1"/>
        <v>14</v>
      </c>
    </row>
    <row r="78" spans="1:18">
      <c r="A78" s="15" t="s">
        <v>79</v>
      </c>
      <c r="B78" s="10">
        <v>2</v>
      </c>
      <c r="C78" s="11">
        <v>0</v>
      </c>
      <c r="D78" s="11">
        <v>0</v>
      </c>
      <c r="E78" s="12">
        <v>1</v>
      </c>
      <c r="F78" s="10">
        <v>2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1">
        <v>0</v>
      </c>
      <c r="N78" s="11">
        <v>0</v>
      </c>
      <c r="O78" s="18">
        <v>0</v>
      </c>
      <c r="P78" s="11">
        <v>0</v>
      </c>
      <c r="Q78" s="13">
        <v>2</v>
      </c>
      <c r="R78" s="14">
        <f t="shared" si="1"/>
        <v>13</v>
      </c>
    </row>
    <row r="79" spans="1:18">
      <c r="A79" s="24" t="s">
        <v>78</v>
      </c>
      <c r="B79" s="10">
        <v>2</v>
      </c>
      <c r="C79" s="11">
        <v>0</v>
      </c>
      <c r="D79" s="11">
        <v>0</v>
      </c>
      <c r="E79" s="11">
        <v>0</v>
      </c>
      <c r="F79" s="10">
        <v>2</v>
      </c>
      <c r="G79" s="10">
        <v>2</v>
      </c>
      <c r="H79" s="12">
        <v>1</v>
      </c>
      <c r="I79" s="12">
        <v>1</v>
      </c>
      <c r="J79" s="12">
        <v>1</v>
      </c>
      <c r="K79" s="10">
        <v>2</v>
      </c>
      <c r="L79" s="11">
        <v>0</v>
      </c>
      <c r="M79" s="12">
        <v>1</v>
      </c>
      <c r="N79" s="11">
        <v>0</v>
      </c>
      <c r="O79" s="12">
        <v>1</v>
      </c>
      <c r="P79" s="11">
        <v>0</v>
      </c>
      <c r="Q79" s="19">
        <v>0</v>
      </c>
      <c r="R79" s="14">
        <f t="shared" si="1"/>
        <v>13</v>
      </c>
    </row>
    <row r="80" spans="1:18">
      <c r="A80" s="17" t="s">
        <v>77</v>
      </c>
      <c r="B80" s="10">
        <v>2</v>
      </c>
      <c r="C80" s="10">
        <v>2</v>
      </c>
      <c r="D80" s="11">
        <v>0</v>
      </c>
      <c r="E80" s="11">
        <v>0</v>
      </c>
      <c r="F80" s="10">
        <v>2</v>
      </c>
      <c r="G80" s="12">
        <v>1</v>
      </c>
      <c r="H80" s="12">
        <v>1</v>
      </c>
      <c r="I80" s="12">
        <v>1</v>
      </c>
      <c r="J80" s="11">
        <v>0</v>
      </c>
      <c r="K80" s="10">
        <v>2</v>
      </c>
      <c r="L80" s="11">
        <v>0</v>
      </c>
      <c r="M80" s="12">
        <v>1</v>
      </c>
      <c r="N80" s="11">
        <v>0</v>
      </c>
      <c r="O80" s="11">
        <v>0</v>
      </c>
      <c r="P80" s="11">
        <v>0</v>
      </c>
      <c r="Q80" s="16">
        <v>1</v>
      </c>
      <c r="R80" s="14">
        <f t="shared" si="1"/>
        <v>13</v>
      </c>
    </row>
    <row r="81" spans="1:18">
      <c r="A81" s="17" t="s">
        <v>76</v>
      </c>
      <c r="B81" s="12">
        <v>1</v>
      </c>
      <c r="C81" s="12">
        <v>1</v>
      </c>
      <c r="D81" s="11">
        <v>0</v>
      </c>
      <c r="E81" s="11">
        <v>0</v>
      </c>
      <c r="F81" s="10">
        <v>2</v>
      </c>
      <c r="G81" s="10">
        <v>2</v>
      </c>
      <c r="H81" s="10">
        <v>2</v>
      </c>
      <c r="I81" s="12">
        <v>1</v>
      </c>
      <c r="J81" s="12">
        <v>1</v>
      </c>
      <c r="K81" s="10">
        <v>2</v>
      </c>
      <c r="L81" s="11">
        <v>0</v>
      </c>
      <c r="M81" s="12">
        <v>1</v>
      </c>
      <c r="N81" s="11">
        <v>0</v>
      </c>
      <c r="O81" s="11">
        <v>0</v>
      </c>
      <c r="P81" s="11">
        <v>0</v>
      </c>
      <c r="Q81" s="19">
        <v>0</v>
      </c>
      <c r="R81" s="14">
        <f t="shared" si="1"/>
        <v>13</v>
      </c>
    </row>
    <row r="82" spans="1:18">
      <c r="A82" s="9" t="s">
        <v>75</v>
      </c>
      <c r="B82" s="10">
        <v>2</v>
      </c>
      <c r="C82" s="11">
        <v>0</v>
      </c>
      <c r="D82" s="12">
        <v>1</v>
      </c>
      <c r="E82" s="12">
        <v>1</v>
      </c>
      <c r="F82" s="10">
        <v>2</v>
      </c>
      <c r="G82" s="10">
        <v>2</v>
      </c>
      <c r="H82" s="12">
        <v>1</v>
      </c>
      <c r="I82" s="12">
        <v>1</v>
      </c>
      <c r="J82" s="12">
        <v>1</v>
      </c>
      <c r="K82" s="12">
        <v>1</v>
      </c>
      <c r="L82" s="11">
        <v>0</v>
      </c>
      <c r="M82" s="12">
        <v>1</v>
      </c>
      <c r="N82" s="11">
        <v>0</v>
      </c>
      <c r="O82" s="11">
        <v>0</v>
      </c>
      <c r="P82" s="11">
        <v>0</v>
      </c>
      <c r="Q82" s="19">
        <v>0</v>
      </c>
      <c r="R82" s="14">
        <f t="shared" si="1"/>
        <v>13</v>
      </c>
    </row>
    <row r="83" spans="1:18">
      <c r="A83" s="15" t="s">
        <v>74</v>
      </c>
      <c r="B83" s="12">
        <v>1</v>
      </c>
      <c r="C83" s="11">
        <v>0</v>
      </c>
      <c r="D83" s="11">
        <v>0</v>
      </c>
      <c r="E83" s="12">
        <v>1</v>
      </c>
      <c r="F83" s="12">
        <v>1</v>
      </c>
      <c r="G83" s="10">
        <v>2</v>
      </c>
      <c r="H83" s="10">
        <v>2</v>
      </c>
      <c r="I83" s="12">
        <v>1</v>
      </c>
      <c r="J83" s="11">
        <v>0</v>
      </c>
      <c r="K83" s="12">
        <v>1</v>
      </c>
      <c r="L83" s="12">
        <v>1</v>
      </c>
      <c r="M83" s="11">
        <v>0</v>
      </c>
      <c r="N83" s="11">
        <v>0</v>
      </c>
      <c r="O83" s="11">
        <v>0</v>
      </c>
      <c r="P83" s="12">
        <v>1</v>
      </c>
      <c r="Q83" s="13">
        <v>2</v>
      </c>
      <c r="R83" s="14">
        <f t="shared" si="1"/>
        <v>13</v>
      </c>
    </row>
    <row r="84" spans="1:18">
      <c r="A84" s="25" t="s">
        <v>73</v>
      </c>
      <c r="B84" s="26">
        <v>2</v>
      </c>
      <c r="C84" s="26">
        <v>2</v>
      </c>
      <c r="D84" s="27">
        <v>1</v>
      </c>
      <c r="E84" s="28">
        <v>0</v>
      </c>
      <c r="F84" s="26">
        <v>2</v>
      </c>
      <c r="G84" s="27">
        <v>1</v>
      </c>
      <c r="H84" s="28">
        <v>0</v>
      </c>
      <c r="I84" s="27">
        <v>1</v>
      </c>
      <c r="J84" s="27">
        <v>1</v>
      </c>
      <c r="K84" s="26">
        <v>2</v>
      </c>
      <c r="L84" s="28">
        <v>0</v>
      </c>
      <c r="M84" s="27">
        <v>1</v>
      </c>
      <c r="N84" s="28">
        <v>0</v>
      </c>
      <c r="O84" s="28">
        <v>0</v>
      </c>
      <c r="P84" s="28">
        <v>0</v>
      </c>
      <c r="Q84" s="29">
        <v>0</v>
      </c>
      <c r="R84" s="30">
        <v>13</v>
      </c>
    </row>
    <row r="85" spans="1:18">
      <c r="A85" s="15" t="s">
        <v>72</v>
      </c>
      <c r="B85" s="10">
        <v>2</v>
      </c>
      <c r="C85" s="10">
        <v>2</v>
      </c>
      <c r="D85" s="11">
        <v>0</v>
      </c>
      <c r="E85" s="12">
        <v>1</v>
      </c>
      <c r="F85" s="12">
        <v>1</v>
      </c>
      <c r="G85" s="10">
        <v>2</v>
      </c>
      <c r="H85" s="10">
        <v>2</v>
      </c>
      <c r="I85" s="12">
        <v>1</v>
      </c>
      <c r="J85" s="11">
        <v>0</v>
      </c>
      <c r="K85" s="12">
        <v>1</v>
      </c>
      <c r="L85" s="11">
        <v>0</v>
      </c>
      <c r="M85" s="11">
        <v>0</v>
      </c>
      <c r="N85" s="12">
        <v>1</v>
      </c>
      <c r="O85" s="11">
        <v>0</v>
      </c>
      <c r="P85" s="11">
        <v>0</v>
      </c>
      <c r="Q85" s="19">
        <v>0</v>
      </c>
      <c r="R85" s="14">
        <f t="shared" ref="R85:R105" si="2">SUM(B85:Q85)</f>
        <v>13</v>
      </c>
    </row>
    <row r="86" spans="1:18">
      <c r="A86" s="15" t="s">
        <v>71</v>
      </c>
      <c r="B86" s="12">
        <v>1</v>
      </c>
      <c r="C86" s="12">
        <v>1</v>
      </c>
      <c r="D86" s="11">
        <v>0</v>
      </c>
      <c r="E86" s="12">
        <v>1</v>
      </c>
      <c r="F86" s="12">
        <v>1</v>
      </c>
      <c r="G86" s="10">
        <v>2</v>
      </c>
      <c r="H86" s="12">
        <v>1</v>
      </c>
      <c r="I86" s="12">
        <v>1</v>
      </c>
      <c r="J86" s="11">
        <v>0</v>
      </c>
      <c r="K86" s="12">
        <v>1</v>
      </c>
      <c r="L86" s="11">
        <v>0</v>
      </c>
      <c r="M86" s="10">
        <v>2</v>
      </c>
      <c r="N86" s="10">
        <v>2</v>
      </c>
      <c r="O86" s="11">
        <v>0</v>
      </c>
      <c r="P86" s="11">
        <v>0</v>
      </c>
      <c r="Q86" s="19">
        <v>0</v>
      </c>
      <c r="R86" s="14">
        <f t="shared" si="2"/>
        <v>13</v>
      </c>
    </row>
    <row r="87" spans="1:18">
      <c r="A87" s="24" t="s">
        <v>109</v>
      </c>
      <c r="B87" s="10">
        <v>2</v>
      </c>
      <c r="C87" s="11">
        <v>0</v>
      </c>
      <c r="D87" s="11">
        <v>0</v>
      </c>
      <c r="E87" s="12">
        <v>1</v>
      </c>
      <c r="F87" s="10">
        <v>2</v>
      </c>
      <c r="G87" s="12">
        <v>1</v>
      </c>
      <c r="H87" s="10">
        <v>2</v>
      </c>
      <c r="I87" s="12">
        <v>1</v>
      </c>
      <c r="J87" s="11">
        <v>0</v>
      </c>
      <c r="K87" s="10">
        <v>2</v>
      </c>
      <c r="L87" s="11">
        <v>0</v>
      </c>
      <c r="M87" s="12">
        <v>1</v>
      </c>
      <c r="N87" s="11">
        <v>0</v>
      </c>
      <c r="O87" s="11">
        <v>0</v>
      </c>
      <c r="P87" s="11">
        <v>0</v>
      </c>
      <c r="Q87" s="19">
        <v>0</v>
      </c>
      <c r="R87" s="14">
        <f t="shared" si="2"/>
        <v>12</v>
      </c>
    </row>
    <row r="88" spans="1:18">
      <c r="A88" s="24" t="s">
        <v>70</v>
      </c>
      <c r="B88" s="12">
        <v>1</v>
      </c>
      <c r="C88" s="11">
        <v>0</v>
      </c>
      <c r="D88" s="11">
        <v>0</v>
      </c>
      <c r="E88" s="12">
        <v>1</v>
      </c>
      <c r="F88" s="10">
        <v>2</v>
      </c>
      <c r="G88" s="12">
        <v>1</v>
      </c>
      <c r="H88" s="12">
        <v>1</v>
      </c>
      <c r="I88" s="11">
        <v>0</v>
      </c>
      <c r="J88" s="12">
        <v>1</v>
      </c>
      <c r="K88" s="10">
        <v>2</v>
      </c>
      <c r="L88" s="11">
        <v>0</v>
      </c>
      <c r="M88" s="12">
        <v>1</v>
      </c>
      <c r="N88" s="10">
        <v>2</v>
      </c>
      <c r="O88" s="11">
        <v>0</v>
      </c>
      <c r="P88" s="11">
        <v>0</v>
      </c>
      <c r="Q88" s="19">
        <v>0</v>
      </c>
      <c r="R88" s="14">
        <f t="shared" si="2"/>
        <v>12</v>
      </c>
    </row>
    <row r="89" spans="1:18">
      <c r="A89" s="15" t="s">
        <v>69</v>
      </c>
      <c r="B89" s="12">
        <v>1</v>
      </c>
      <c r="C89" s="11">
        <v>0</v>
      </c>
      <c r="D89" s="12">
        <v>1</v>
      </c>
      <c r="E89" s="11">
        <v>0</v>
      </c>
      <c r="F89" s="11">
        <v>0</v>
      </c>
      <c r="G89" s="12">
        <v>1</v>
      </c>
      <c r="H89" s="10">
        <v>2</v>
      </c>
      <c r="I89" s="12">
        <v>1</v>
      </c>
      <c r="J89" s="12">
        <v>1</v>
      </c>
      <c r="K89" s="12">
        <v>1</v>
      </c>
      <c r="L89" s="12">
        <v>1</v>
      </c>
      <c r="M89" s="12">
        <v>1</v>
      </c>
      <c r="N89" s="12">
        <v>1</v>
      </c>
      <c r="O89" s="11">
        <v>0</v>
      </c>
      <c r="P89" s="11">
        <v>0</v>
      </c>
      <c r="Q89" s="16">
        <v>1</v>
      </c>
      <c r="R89" s="14">
        <f t="shared" si="2"/>
        <v>12</v>
      </c>
    </row>
    <row r="90" spans="1:18">
      <c r="A90" s="15" t="s">
        <v>68</v>
      </c>
      <c r="B90" s="10">
        <v>2</v>
      </c>
      <c r="C90" s="12">
        <v>1</v>
      </c>
      <c r="D90" s="12">
        <v>1</v>
      </c>
      <c r="E90" s="11">
        <v>0</v>
      </c>
      <c r="F90" s="10">
        <v>2</v>
      </c>
      <c r="G90" s="12">
        <v>1</v>
      </c>
      <c r="H90" s="12">
        <v>1</v>
      </c>
      <c r="I90" s="12">
        <v>1</v>
      </c>
      <c r="J90" s="12">
        <v>1</v>
      </c>
      <c r="K90" s="10">
        <v>2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9">
        <v>0</v>
      </c>
      <c r="R90" s="14">
        <f t="shared" si="2"/>
        <v>12</v>
      </c>
    </row>
    <row r="91" spans="1:18">
      <c r="A91" s="15" t="s">
        <v>67</v>
      </c>
      <c r="B91" s="10">
        <v>2</v>
      </c>
      <c r="C91" s="12">
        <v>1</v>
      </c>
      <c r="D91" s="12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1</v>
      </c>
      <c r="L91" s="11">
        <v>0</v>
      </c>
      <c r="M91" s="12">
        <v>1</v>
      </c>
      <c r="N91" s="11">
        <v>0</v>
      </c>
      <c r="O91" s="11">
        <v>0</v>
      </c>
      <c r="P91" s="11">
        <v>0</v>
      </c>
      <c r="Q91" s="19">
        <v>0</v>
      </c>
      <c r="R91" s="14">
        <f t="shared" si="2"/>
        <v>12</v>
      </c>
    </row>
    <row r="92" spans="1:18">
      <c r="A92" s="15" t="s">
        <v>66</v>
      </c>
      <c r="B92" s="12">
        <v>1</v>
      </c>
      <c r="C92" s="11">
        <v>0</v>
      </c>
      <c r="D92" s="11">
        <v>0</v>
      </c>
      <c r="E92" s="11">
        <v>0</v>
      </c>
      <c r="F92" s="10">
        <v>2</v>
      </c>
      <c r="G92" s="10">
        <v>2</v>
      </c>
      <c r="H92" s="12">
        <v>1</v>
      </c>
      <c r="I92" s="12">
        <v>1</v>
      </c>
      <c r="J92" s="11">
        <v>0</v>
      </c>
      <c r="K92" s="10">
        <v>2</v>
      </c>
      <c r="L92" s="12">
        <v>1</v>
      </c>
      <c r="M92" s="12">
        <v>1</v>
      </c>
      <c r="N92" s="12">
        <v>1</v>
      </c>
      <c r="O92" s="11">
        <v>0</v>
      </c>
      <c r="P92" s="11">
        <v>0</v>
      </c>
      <c r="Q92" s="19">
        <v>0</v>
      </c>
      <c r="R92" s="14">
        <f t="shared" si="2"/>
        <v>12</v>
      </c>
    </row>
    <row r="93" spans="1:18">
      <c r="A93" s="15" t="s">
        <v>65</v>
      </c>
      <c r="B93" s="10">
        <v>2</v>
      </c>
      <c r="C93" s="11">
        <v>0</v>
      </c>
      <c r="D93" s="11">
        <v>0</v>
      </c>
      <c r="E93" s="11">
        <v>0</v>
      </c>
      <c r="F93" s="10">
        <v>2</v>
      </c>
      <c r="G93" s="12">
        <v>1</v>
      </c>
      <c r="H93" s="12">
        <v>1</v>
      </c>
      <c r="I93" s="12">
        <v>1</v>
      </c>
      <c r="J93" s="11">
        <v>0</v>
      </c>
      <c r="K93" s="10">
        <v>2</v>
      </c>
      <c r="L93" s="11">
        <v>0</v>
      </c>
      <c r="M93" s="12">
        <v>1</v>
      </c>
      <c r="N93" s="12">
        <v>1</v>
      </c>
      <c r="O93" s="18">
        <v>0</v>
      </c>
      <c r="P93" s="11">
        <v>0</v>
      </c>
      <c r="Q93" s="19">
        <v>0</v>
      </c>
      <c r="R93" s="14">
        <f t="shared" si="2"/>
        <v>11</v>
      </c>
    </row>
    <row r="94" spans="1:18">
      <c r="A94" s="15" t="s">
        <v>63</v>
      </c>
      <c r="B94" s="10">
        <v>2</v>
      </c>
      <c r="C94" s="11">
        <v>0</v>
      </c>
      <c r="D94" s="11">
        <v>0</v>
      </c>
      <c r="E94" s="11">
        <v>0</v>
      </c>
      <c r="F94" s="12">
        <v>1</v>
      </c>
      <c r="G94" s="12">
        <v>1</v>
      </c>
      <c r="H94" s="12">
        <v>1</v>
      </c>
      <c r="I94" s="12">
        <v>1</v>
      </c>
      <c r="J94" s="10">
        <v>2</v>
      </c>
      <c r="K94" s="11">
        <v>0</v>
      </c>
      <c r="L94" s="11">
        <v>0</v>
      </c>
      <c r="M94" s="12">
        <v>1</v>
      </c>
      <c r="N94" s="11">
        <v>0</v>
      </c>
      <c r="O94" s="11">
        <v>0</v>
      </c>
      <c r="P94" s="11">
        <v>0</v>
      </c>
      <c r="Q94" s="13">
        <v>2</v>
      </c>
      <c r="R94" s="14">
        <f t="shared" si="2"/>
        <v>11</v>
      </c>
    </row>
    <row r="95" spans="1:18">
      <c r="A95" s="15" t="s">
        <v>62</v>
      </c>
      <c r="B95" s="12">
        <v>1</v>
      </c>
      <c r="C95" s="12">
        <v>1</v>
      </c>
      <c r="D95" s="11">
        <v>0</v>
      </c>
      <c r="E95" s="11">
        <v>0</v>
      </c>
      <c r="F95" s="10">
        <v>2</v>
      </c>
      <c r="G95" s="12">
        <v>1</v>
      </c>
      <c r="H95" s="10">
        <v>2</v>
      </c>
      <c r="I95" s="12">
        <v>1</v>
      </c>
      <c r="J95" s="11">
        <v>0</v>
      </c>
      <c r="K95" s="11">
        <v>0</v>
      </c>
      <c r="L95" s="11">
        <v>0</v>
      </c>
      <c r="M95" s="11">
        <v>0</v>
      </c>
      <c r="N95" s="12">
        <v>1</v>
      </c>
      <c r="O95" s="11">
        <v>0</v>
      </c>
      <c r="P95" s="11">
        <v>0</v>
      </c>
      <c r="Q95" s="13">
        <v>2</v>
      </c>
      <c r="R95" s="14">
        <f t="shared" si="2"/>
        <v>11</v>
      </c>
    </row>
    <row r="96" spans="1:18">
      <c r="A96" s="15" t="s">
        <v>61</v>
      </c>
      <c r="B96" s="10">
        <v>2</v>
      </c>
      <c r="C96" s="11">
        <v>0</v>
      </c>
      <c r="D96" s="12">
        <v>1</v>
      </c>
      <c r="E96" s="11">
        <v>0</v>
      </c>
      <c r="F96" s="12">
        <v>1</v>
      </c>
      <c r="G96" s="12">
        <v>1</v>
      </c>
      <c r="H96" s="10">
        <v>2</v>
      </c>
      <c r="I96" s="12">
        <v>1</v>
      </c>
      <c r="J96" s="12">
        <v>1</v>
      </c>
      <c r="K96" s="10">
        <v>2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9">
        <v>0</v>
      </c>
      <c r="R96" s="14">
        <f t="shared" si="2"/>
        <v>11</v>
      </c>
    </row>
    <row r="97" spans="1:18">
      <c r="A97" s="9" t="s">
        <v>60</v>
      </c>
      <c r="B97" s="10">
        <v>2</v>
      </c>
      <c r="C97" s="12">
        <v>1</v>
      </c>
      <c r="D97" s="11">
        <v>0</v>
      </c>
      <c r="E97" s="12">
        <v>1</v>
      </c>
      <c r="F97" s="12">
        <v>1</v>
      </c>
      <c r="G97" s="12">
        <v>1</v>
      </c>
      <c r="H97" s="12">
        <v>1</v>
      </c>
      <c r="I97" s="12">
        <v>1</v>
      </c>
      <c r="J97" s="11">
        <v>0</v>
      </c>
      <c r="K97" s="12">
        <v>1</v>
      </c>
      <c r="L97" s="12">
        <v>1</v>
      </c>
      <c r="M97" s="11">
        <v>0</v>
      </c>
      <c r="N97" s="11">
        <v>0</v>
      </c>
      <c r="O97" s="11">
        <v>0</v>
      </c>
      <c r="P97" s="11">
        <v>0</v>
      </c>
      <c r="Q97" s="19">
        <v>0</v>
      </c>
      <c r="R97" s="14">
        <f t="shared" si="2"/>
        <v>10</v>
      </c>
    </row>
    <row r="98" spans="1:18">
      <c r="A98" s="15" t="s">
        <v>59</v>
      </c>
      <c r="B98" s="10">
        <v>2</v>
      </c>
      <c r="C98" s="11">
        <v>0</v>
      </c>
      <c r="D98" s="12">
        <v>1</v>
      </c>
      <c r="E98" s="11">
        <v>0</v>
      </c>
      <c r="F98" s="10">
        <v>2</v>
      </c>
      <c r="G98" s="11">
        <v>0</v>
      </c>
      <c r="H98" s="12">
        <v>1</v>
      </c>
      <c r="I98" s="12">
        <v>1</v>
      </c>
      <c r="J98" s="11">
        <v>0</v>
      </c>
      <c r="K98" s="12">
        <v>1</v>
      </c>
      <c r="L98" s="12">
        <v>1</v>
      </c>
      <c r="M98" s="12">
        <v>1</v>
      </c>
      <c r="N98" s="11">
        <v>0</v>
      </c>
      <c r="O98" s="11">
        <v>0</v>
      </c>
      <c r="P98" s="11">
        <v>0</v>
      </c>
      <c r="Q98" s="19">
        <v>0</v>
      </c>
      <c r="R98" s="14">
        <f t="shared" si="2"/>
        <v>10</v>
      </c>
    </row>
    <row r="99" spans="1:18">
      <c r="A99" s="15" t="s">
        <v>57</v>
      </c>
      <c r="B99" s="12">
        <v>1</v>
      </c>
      <c r="C99" s="10">
        <v>2</v>
      </c>
      <c r="D99" s="11">
        <v>0</v>
      </c>
      <c r="E99" s="11">
        <v>0</v>
      </c>
      <c r="F99" s="12">
        <v>1</v>
      </c>
      <c r="G99" s="12">
        <v>1</v>
      </c>
      <c r="H99" s="12">
        <v>1</v>
      </c>
      <c r="I99" s="12">
        <v>1</v>
      </c>
      <c r="J99" s="10">
        <v>2</v>
      </c>
      <c r="K99" s="11">
        <v>0</v>
      </c>
      <c r="L99" s="11">
        <v>0</v>
      </c>
      <c r="M99" s="11">
        <v>0</v>
      </c>
      <c r="N99" s="12">
        <v>1</v>
      </c>
      <c r="O99" s="11">
        <v>0</v>
      </c>
      <c r="P99" s="11">
        <v>0</v>
      </c>
      <c r="Q99" s="19">
        <v>0</v>
      </c>
      <c r="R99" s="14">
        <f t="shared" si="2"/>
        <v>10</v>
      </c>
    </row>
    <row r="100" spans="1:18">
      <c r="A100" s="15" t="s">
        <v>56</v>
      </c>
      <c r="B100" s="12">
        <v>1</v>
      </c>
      <c r="C100" s="12">
        <v>1</v>
      </c>
      <c r="D100" s="11">
        <v>0</v>
      </c>
      <c r="E100" s="12">
        <v>1</v>
      </c>
      <c r="F100" s="12">
        <v>1</v>
      </c>
      <c r="G100" s="10">
        <v>2</v>
      </c>
      <c r="H100" s="12">
        <v>1</v>
      </c>
      <c r="I100" s="12">
        <v>1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3">
        <v>2</v>
      </c>
      <c r="R100" s="14">
        <f t="shared" si="2"/>
        <v>10</v>
      </c>
    </row>
    <row r="101" spans="1:18">
      <c r="A101" s="15" t="s">
        <v>64</v>
      </c>
      <c r="B101" s="10">
        <v>2</v>
      </c>
      <c r="C101" s="11">
        <v>0</v>
      </c>
      <c r="D101" s="11">
        <v>0</v>
      </c>
      <c r="E101" s="12">
        <v>1</v>
      </c>
      <c r="F101" s="12">
        <v>1</v>
      </c>
      <c r="G101" s="12">
        <v>1</v>
      </c>
      <c r="H101" s="12">
        <v>1</v>
      </c>
      <c r="I101" s="12">
        <v>1</v>
      </c>
      <c r="J101" s="11">
        <v>0</v>
      </c>
      <c r="K101" s="10">
        <v>2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9">
        <v>0</v>
      </c>
      <c r="R101" s="14">
        <f>SUM(B101:Q101)</f>
        <v>9</v>
      </c>
    </row>
    <row r="102" spans="1:18">
      <c r="A102" s="9" t="s">
        <v>58</v>
      </c>
      <c r="B102" s="10">
        <v>2</v>
      </c>
      <c r="C102" s="11">
        <v>0</v>
      </c>
      <c r="D102" s="12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1</v>
      </c>
      <c r="J102" s="11">
        <v>0</v>
      </c>
      <c r="K102" s="12">
        <v>1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9">
        <v>0</v>
      </c>
      <c r="R102" s="14">
        <f>SUM(B102:Q102)</f>
        <v>9</v>
      </c>
    </row>
    <row r="103" spans="1:18">
      <c r="A103" s="15" t="s">
        <v>55</v>
      </c>
      <c r="B103" s="10">
        <v>2</v>
      </c>
      <c r="C103" s="11">
        <v>0</v>
      </c>
      <c r="D103" s="11">
        <v>0</v>
      </c>
      <c r="E103" s="11">
        <v>0</v>
      </c>
      <c r="F103" s="10">
        <v>2</v>
      </c>
      <c r="G103" s="10">
        <v>2</v>
      </c>
      <c r="H103" s="12">
        <v>1</v>
      </c>
      <c r="I103" s="11">
        <v>0</v>
      </c>
      <c r="J103" s="11">
        <v>0</v>
      </c>
      <c r="K103" s="12">
        <v>1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6">
        <v>1</v>
      </c>
      <c r="R103" s="14">
        <f t="shared" si="2"/>
        <v>9</v>
      </c>
    </row>
    <row r="104" spans="1:18">
      <c r="A104" s="15" t="s">
        <v>54</v>
      </c>
      <c r="B104" s="10">
        <v>2</v>
      </c>
      <c r="C104" s="11">
        <v>0</v>
      </c>
      <c r="D104" s="11">
        <v>0</v>
      </c>
      <c r="E104" s="12">
        <v>1</v>
      </c>
      <c r="F104" s="12">
        <v>1</v>
      </c>
      <c r="G104" s="12">
        <v>1</v>
      </c>
      <c r="H104" s="12">
        <v>1</v>
      </c>
      <c r="I104" s="11">
        <v>0</v>
      </c>
      <c r="J104" s="12">
        <v>1</v>
      </c>
      <c r="K104" s="11">
        <v>0</v>
      </c>
      <c r="L104" s="11">
        <v>0</v>
      </c>
      <c r="M104" s="12">
        <v>1</v>
      </c>
      <c r="N104" s="11">
        <v>0</v>
      </c>
      <c r="O104" s="18">
        <v>0</v>
      </c>
      <c r="P104" s="11">
        <v>0</v>
      </c>
      <c r="Q104" s="19">
        <v>0</v>
      </c>
      <c r="R104" s="14">
        <f t="shared" si="2"/>
        <v>8</v>
      </c>
    </row>
    <row r="105" spans="1:18">
      <c r="A105" s="17" t="s">
        <v>53</v>
      </c>
      <c r="B105" s="12">
        <v>1</v>
      </c>
      <c r="C105" s="11">
        <v>0</v>
      </c>
      <c r="D105" s="11">
        <v>0</v>
      </c>
      <c r="E105" s="11">
        <v>0</v>
      </c>
      <c r="F105" s="10">
        <v>2</v>
      </c>
      <c r="G105" s="12">
        <v>1</v>
      </c>
      <c r="H105" s="12">
        <v>1</v>
      </c>
      <c r="I105" s="11">
        <v>0</v>
      </c>
      <c r="J105" s="12">
        <v>1</v>
      </c>
      <c r="K105" s="10">
        <v>2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9">
        <v>0</v>
      </c>
      <c r="R105" s="14">
        <f t="shared" si="2"/>
        <v>8</v>
      </c>
    </row>
    <row r="106" spans="1:18">
      <c r="A106" s="15" t="s">
        <v>52</v>
      </c>
      <c r="B106" s="12">
        <v>1</v>
      </c>
      <c r="C106" s="12">
        <v>1</v>
      </c>
      <c r="D106" s="11">
        <v>0</v>
      </c>
      <c r="E106" s="12">
        <v>1</v>
      </c>
      <c r="F106" s="10">
        <v>2</v>
      </c>
      <c r="G106" s="12">
        <v>1</v>
      </c>
      <c r="H106" s="12">
        <v>1</v>
      </c>
      <c r="I106" s="12">
        <v>1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9">
        <v>0</v>
      </c>
      <c r="R106" s="14">
        <f>SUM(B106:Q106)</f>
        <v>8</v>
      </c>
    </row>
    <row r="107" spans="1:18">
      <c r="A107" s="15" t="s">
        <v>51</v>
      </c>
      <c r="B107" s="10">
        <v>2</v>
      </c>
      <c r="C107" s="12">
        <v>1</v>
      </c>
      <c r="D107" s="11">
        <v>0</v>
      </c>
      <c r="E107" s="11">
        <v>0</v>
      </c>
      <c r="F107" s="10">
        <v>2</v>
      </c>
      <c r="G107" s="12">
        <v>1</v>
      </c>
      <c r="H107" s="11">
        <v>0</v>
      </c>
      <c r="I107" s="12">
        <v>1</v>
      </c>
      <c r="J107" s="12">
        <v>1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9">
        <v>0</v>
      </c>
      <c r="R107" s="14">
        <f t="shared" ref="R107:R108" si="3">SUM(B107:Q107)</f>
        <v>8</v>
      </c>
    </row>
    <row r="108" spans="1:18">
      <c r="A108" s="15" t="s">
        <v>50</v>
      </c>
      <c r="B108" s="12">
        <v>1</v>
      </c>
      <c r="C108" s="11">
        <v>0</v>
      </c>
      <c r="D108" s="11">
        <v>0</v>
      </c>
      <c r="E108" s="11">
        <v>0</v>
      </c>
      <c r="F108" s="11">
        <v>0</v>
      </c>
      <c r="G108" s="12">
        <v>1</v>
      </c>
      <c r="H108" s="10">
        <v>2</v>
      </c>
      <c r="I108" s="11">
        <v>0</v>
      </c>
      <c r="J108" s="12">
        <v>1</v>
      </c>
      <c r="K108" s="10">
        <v>2</v>
      </c>
      <c r="L108" s="11">
        <v>0</v>
      </c>
      <c r="M108" s="11">
        <v>0</v>
      </c>
      <c r="N108" s="11">
        <v>0</v>
      </c>
      <c r="O108" s="12">
        <v>1</v>
      </c>
      <c r="P108" s="11">
        <v>0</v>
      </c>
      <c r="Q108" s="19">
        <v>0</v>
      </c>
      <c r="R108" s="14">
        <f t="shared" si="3"/>
        <v>8</v>
      </c>
    </row>
    <row r="109" spans="1:18">
      <c r="A109" s="46" t="s">
        <v>106</v>
      </c>
      <c r="B109" s="31">
        <f t="shared" ref="B109:Q109" si="4">SUM(B4:B108)</f>
        <v>187</v>
      </c>
      <c r="C109" s="31">
        <f t="shared" si="4"/>
        <v>84</v>
      </c>
      <c r="D109" s="31">
        <f t="shared" si="4"/>
        <v>76</v>
      </c>
      <c r="E109" s="31">
        <f t="shared" si="4"/>
        <v>79</v>
      </c>
      <c r="F109" s="77">
        <f t="shared" si="4"/>
        <v>184</v>
      </c>
      <c r="G109" s="77">
        <f t="shared" si="4"/>
        <v>142</v>
      </c>
      <c r="H109" s="77">
        <f t="shared" si="4"/>
        <v>137</v>
      </c>
      <c r="I109" s="77">
        <f t="shared" si="4"/>
        <v>125</v>
      </c>
      <c r="J109" s="77">
        <f t="shared" si="4"/>
        <v>119</v>
      </c>
      <c r="K109" s="77">
        <f t="shared" si="4"/>
        <v>181</v>
      </c>
      <c r="L109" s="77">
        <f t="shared" si="4"/>
        <v>37</v>
      </c>
      <c r="M109" s="77">
        <f t="shared" si="4"/>
        <v>94</v>
      </c>
      <c r="N109" s="31">
        <f t="shared" si="4"/>
        <v>84</v>
      </c>
      <c r="O109" s="31">
        <f t="shared" si="4"/>
        <v>22</v>
      </c>
      <c r="P109" s="31">
        <f t="shared" si="4"/>
        <v>31</v>
      </c>
      <c r="Q109" s="31">
        <f t="shared" si="4"/>
        <v>86</v>
      </c>
      <c r="R109" s="32">
        <f>SUM(B109:Q109)</f>
        <v>1668</v>
      </c>
    </row>
    <row r="110" spans="1:18" s="39" customFormat="1">
      <c r="A110" s="36" t="s">
        <v>0</v>
      </c>
      <c r="B110" s="37">
        <f t="shared" ref="B110:Q110" si="5">SUM(B109/105)</f>
        <v>1.7809523809523808</v>
      </c>
      <c r="C110" s="37">
        <f t="shared" si="5"/>
        <v>0.8</v>
      </c>
      <c r="D110" s="37">
        <f t="shared" si="5"/>
        <v>0.72380952380952379</v>
      </c>
      <c r="E110" s="37">
        <f t="shared" si="5"/>
        <v>0.75238095238095237</v>
      </c>
      <c r="F110" s="78">
        <f t="shared" si="5"/>
        <v>1.7523809523809524</v>
      </c>
      <c r="G110" s="78">
        <f t="shared" si="5"/>
        <v>1.3523809523809525</v>
      </c>
      <c r="H110" s="78">
        <f t="shared" si="5"/>
        <v>1.3047619047619048</v>
      </c>
      <c r="I110" s="78">
        <f t="shared" si="5"/>
        <v>1.1904761904761905</v>
      </c>
      <c r="J110" s="78">
        <f t="shared" si="5"/>
        <v>1.1333333333333333</v>
      </c>
      <c r="K110" s="78">
        <f t="shared" si="5"/>
        <v>1.7238095238095239</v>
      </c>
      <c r="L110" s="78">
        <f t="shared" si="5"/>
        <v>0.35238095238095241</v>
      </c>
      <c r="M110" s="78">
        <f t="shared" si="5"/>
        <v>0.89523809523809528</v>
      </c>
      <c r="N110" s="37">
        <f t="shared" si="5"/>
        <v>0.8</v>
      </c>
      <c r="O110" s="37">
        <f t="shared" si="5"/>
        <v>0.20952380952380953</v>
      </c>
      <c r="P110" s="37">
        <f t="shared" si="5"/>
        <v>0.29523809523809524</v>
      </c>
      <c r="Q110" s="37">
        <f t="shared" si="5"/>
        <v>0.81904761904761902</v>
      </c>
      <c r="R110" s="38">
        <f>SUM(B110:Q110)</f>
        <v>15.885714285714286</v>
      </c>
    </row>
    <row r="111" spans="1:18" s="39" customFormat="1">
      <c r="A111" s="40" t="s">
        <v>1</v>
      </c>
      <c r="B111" s="41"/>
      <c r="C111" s="42">
        <f>(B110+C110)/2</f>
        <v>1.2904761904761903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>
        <f>SUM(D110:O110)/12</f>
        <v>1.015873015873016</v>
      </c>
      <c r="P111" s="44"/>
      <c r="Q111" s="45" t="s">
        <v>105</v>
      </c>
      <c r="R111" s="34">
        <f>R109/105</f>
        <v>15.885714285714286</v>
      </c>
    </row>
    <row r="112" spans="1:18" s="39" customFormat="1">
      <c r="A112" s="80" t="s">
        <v>151</v>
      </c>
      <c r="B112" s="68"/>
      <c r="C112" s="69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</row>
    <row r="113" spans="1:17">
      <c r="A113" s="79"/>
    </row>
    <row r="114" spans="1:17" ht="72.75" hidden="1">
      <c r="A114" s="50" t="s">
        <v>131</v>
      </c>
      <c r="B114" s="51" t="s">
        <v>112</v>
      </c>
      <c r="C114" s="52" t="s">
        <v>113</v>
      </c>
      <c r="D114" s="52" t="s">
        <v>114</v>
      </c>
      <c r="E114" s="52" t="s">
        <v>115</v>
      </c>
      <c r="F114" s="52" t="s">
        <v>116</v>
      </c>
      <c r="G114" s="52" t="s">
        <v>117</v>
      </c>
      <c r="H114" s="52" t="s">
        <v>118</v>
      </c>
      <c r="I114" s="52" t="s">
        <v>119</v>
      </c>
      <c r="J114" s="52" t="s">
        <v>120</v>
      </c>
      <c r="K114" s="52" t="s">
        <v>121</v>
      </c>
      <c r="L114" s="52" t="s">
        <v>122</v>
      </c>
      <c r="M114" s="52" t="s">
        <v>123</v>
      </c>
      <c r="N114" s="52" t="s">
        <v>124</v>
      </c>
      <c r="O114" s="52" t="s">
        <v>125</v>
      </c>
      <c r="P114" s="52" t="s">
        <v>126</v>
      </c>
      <c r="Q114" s="53" t="s">
        <v>127</v>
      </c>
    </row>
    <row r="115" spans="1:17" hidden="1">
      <c r="A115" s="54" t="s">
        <v>128</v>
      </c>
      <c r="B115" s="55">
        <v>1.7809523809523811</v>
      </c>
      <c r="C115" s="56">
        <v>0.8</v>
      </c>
      <c r="D115" s="56">
        <v>0.72380952380952357</v>
      </c>
      <c r="E115" s="56">
        <v>0.75238095238095248</v>
      </c>
      <c r="F115" s="56">
        <v>1.752380952380953</v>
      </c>
      <c r="G115" s="56">
        <v>1.352380952380952</v>
      </c>
      <c r="H115" s="56">
        <v>1.3047619047619046</v>
      </c>
      <c r="I115" s="56">
        <v>1.1904761904761911</v>
      </c>
      <c r="J115" s="56">
        <v>1.1333333333333344</v>
      </c>
      <c r="K115" s="56">
        <v>1.7238095238095239</v>
      </c>
      <c r="L115" s="56">
        <v>0.35238095238095235</v>
      </c>
      <c r="M115" s="56">
        <v>0.89523809523809472</v>
      </c>
      <c r="N115" s="56">
        <v>0.79999999999999993</v>
      </c>
      <c r="O115" s="56">
        <v>0.20952380952380947</v>
      </c>
      <c r="P115" s="56">
        <v>0.29523809523809502</v>
      </c>
      <c r="Q115" s="57">
        <v>0.81904761904761869</v>
      </c>
    </row>
    <row r="116" spans="1:17" hidden="1">
      <c r="A116" s="58" t="s">
        <v>129</v>
      </c>
      <c r="B116" s="59">
        <v>105</v>
      </c>
      <c r="C116" s="60">
        <v>105</v>
      </c>
      <c r="D116" s="60">
        <v>105</v>
      </c>
      <c r="E116" s="60">
        <v>105</v>
      </c>
      <c r="F116" s="60">
        <v>105</v>
      </c>
      <c r="G116" s="60">
        <v>105</v>
      </c>
      <c r="H116" s="60">
        <v>105</v>
      </c>
      <c r="I116" s="60">
        <v>105</v>
      </c>
      <c r="J116" s="60">
        <v>105</v>
      </c>
      <c r="K116" s="60">
        <v>105</v>
      </c>
      <c r="L116" s="60">
        <v>105</v>
      </c>
      <c r="M116" s="60">
        <v>105</v>
      </c>
      <c r="N116" s="60">
        <v>105</v>
      </c>
      <c r="O116" s="60">
        <v>105</v>
      </c>
      <c r="P116" s="60">
        <v>105</v>
      </c>
      <c r="Q116" s="61">
        <v>105</v>
      </c>
    </row>
    <row r="117" spans="1:17" hidden="1">
      <c r="A117" s="62" t="s">
        <v>130</v>
      </c>
      <c r="B117" s="63">
        <v>0.41558467574084423</v>
      </c>
      <c r="C117" s="64">
        <v>0.85933784884731956</v>
      </c>
      <c r="D117" s="64">
        <v>0.83775384322096769</v>
      </c>
      <c r="E117" s="64">
        <v>0.75677646812689847</v>
      </c>
      <c r="F117" s="64">
        <v>0.47597980687921698</v>
      </c>
      <c r="G117" s="64">
        <v>0.49963356535935372</v>
      </c>
      <c r="H117" s="64">
        <v>0.50237531028201654</v>
      </c>
      <c r="I117" s="64">
        <v>0.53878849309635446</v>
      </c>
      <c r="J117" s="64">
        <v>0.7852812659593168</v>
      </c>
      <c r="K117" s="64">
        <v>0.58004041794247974</v>
      </c>
      <c r="L117" s="64">
        <v>0.65016199728269475</v>
      </c>
      <c r="M117" s="64">
        <v>0.67828700420490129</v>
      </c>
      <c r="N117" s="64">
        <v>0.78935221737632622</v>
      </c>
      <c r="O117" s="64">
        <v>0.53160204345048623</v>
      </c>
      <c r="P117" s="64">
        <v>0.6782870042049014</v>
      </c>
      <c r="Q117" s="65">
        <v>0.92799362129928509</v>
      </c>
    </row>
    <row r="118" spans="1:17" hidden="1">
      <c r="A118" s="67"/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4"/>
    </row>
    <row r="119" spans="1:17" hidden="1"/>
    <row r="120" spans="1:17" hidden="1">
      <c r="A120" s="75" t="s">
        <v>132</v>
      </c>
    </row>
    <row r="121" spans="1:17" hidden="1">
      <c r="A121" s="66">
        <v>0</v>
      </c>
      <c r="B121">
        <f t="shared" ref="B121:Q121" si="6">COUNTIF(B4:B108,0)</f>
        <v>0</v>
      </c>
      <c r="C121">
        <f t="shared" si="6"/>
        <v>51</v>
      </c>
      <c r="D121">
        <f t="shared" si="6"/>
        <v>55</v>
      </c>
      <c r="E121">
        <f t="shared" si="6"/>
        <v>46</v>
      </c>
      <c r="F121">
        <f t="shared" si="6"/>
        <v>2</v>
      </c>
      <c r="G121">
        <f t="shared" si="6"/>
        <v>1</v>
      </c>
      <c r="H121">
        <f t="shared" si="6"/>
        <v>2</v>
      </c>
      <c r="I121">
        <f t="shared" si="6"/>
        <v>7</v>
      </c>
      <c r="J121">
        <f t="shared" si="6"/>
        <v>26</v>
      </c>
      <c r="K121">
        <f t="shared" si="6"/>
        <v>7</v>
      </c>
      <c r="L121">
        <f t="shared" si="6"/>
        <v>78</v>
      </c>
      <c r="M121" s="76">
        <f t="shared" si="6"/>
        <v>30</v>
      </c>
      <c r="N121" s="76">
        <f t="shared" si="6"/>
        <v>45</v>
      </c>
      <c r="O121">
        <f t="shared" si="6"/>
        <v>89</v>
      </c>
      <c r="P121">
        <f t="shared" si="6"/>
        <v>87</v>
      </c>
      <c r="Q121">
        <f t="shared" si="6"/>
        <v>56</v>
      </c>
    </row>
    <row r="122" spans="1:17" hidden="1">
      <c r="A122" s="66">
        <v>1</v>
      </c>
      <c r="B122">
        <f t="shared" ref="B122:Q122" si="7">COUNTIF(B4:B108,1)</f>
        <v>23</v>
      </c>
      <c r="C122">
        <f t="shared" si="7"/>
        <v>24</v>
      </c>
      <c r="D122">
        <f t="shared" si="7"/>
        <v>24</v>
      </c>
      <c r="E122">
        <f t="shared" si="7"/>
        <v>39</v>
      </c>
      <c r="F122">
        <f t="shared" si="7"/>
        <v>22</v>
      </c>
      <c r="G122">
        <f t="shared" si="7"/>
        <v>66</v>
      </c>
      <c r="H122">
        <f t="shared" si="7"/>
        <v>69</v>
      </c>
      <c r="I122">
        <f t="shared" si="7"/>
        <v>71</v>
      </c>
      <c r="J122" s="76">
        <f t="shared" si="7"/>
        <v>39</v>
      </c>
      <c r="K122" s="76">
        <f t="shared" si="7"/>
        <v>15</v>
      </c>
      <c r="L122">
        <f t="shared" si="7"/>
        <v>17</v>
      </c>
      <c r="M122" s="76">
        <f t="shared" si="7"/>
        <v>56</v>
      </c>
      <c r="N122" s="76">
        <f t="shared" si="7"/>
        <v>36</v>
      </c>
      <c r="O122">
        <f t="shared" si="7"/>
        <v>10</v>
      </c>
      <c r="P122">
        <f t="shared" si="7"/>
        <v>5</v>
      </c>
      <c r="Q122">
        <f t="shared" si="7"/>
        <v>12</v>
      </c>
    </row>
    <row r="123" spans="1:17" hidden="1">
      <c r="A123" s="66">
        <v>2</v>
      </c>
      <c r="B123">
        <f t="shared" ref="B123:Q123" si="8">COUNTIF(B4:B108,2)</f>
        <v>82</v>
      </c>
      <c r="C123">
        <f t="shared" si="8"/>
        <v>30</v>
      </c>
      <c r="D123">
        <f t="shared" si="8"/>
        <v>26</v>
      </c>
      <c r="E123">
        <f t="shared" si="8"/>
        <v>20</v>
      </c>
      <c r="F123" s="76">
        <f t="shared" si="8"/>
        <v>81</v>
      </c>
      <c r="G123">
        <f t="shared" si="8"/>
        <v>38</v>
      </c>
      <c r="H123">
        <f t="shared" si="8"/>
        <v>34</v>
      </c>
      <c r="I123">
        <f t="shared" si="8"/>
        <v>27</v>
      </c>
      <c r="J123" s="76">
        <f t="shared" si="8"/>
        <v>40</v>
      </c>
      <c r="K123" s="76">
        <f t="shared" si="8"/>
        <v>83</v>
      </c>
      <c r="L123">
        <f t="shared" si="8"/>
        <v>10</v>
      </c>
      <c r="M123">
        <f t="shared" si="8"/>
        <v>19</v>
      </c>
      <c r="N123">
        <f t="shared" si="8"/>
        <v>24</v>
      </c>
      <c r="O123">
        <f t="shared" si="8"/>
        <v>6</v>
      </c>
      <c r="P123">
        <f t="shared" si="8"/>
        <v>13</v>
      </c>
      <c r="Q123">
        <f t="shared" si="8"/>
        <v>37</v>
      </c>
    </row>
    <row r="124" spans="1:17" hidden="1"/>
    <row r="125" spans="1:17" hidden="1">
      <c r="A125" s="66" t="s">
        <v>133</v>
      </c>
    </row>
    <row r="126" spans="1:17" hidden="1">
      <c r="A126" s="66">
        <v>0</v>
      </c>
      <c r="B126">
        <f>SUM(100*B121)/105</f>
        <v>0</v>
      </c>
      <c r="C126">
        <f t="shared" ref="C126:Q126" si="9">SUM(100*C121)/105</f>
        <v>48.571428571428569</v>
      </c>
      <c r="D126">
        <f t="shared" si="9"/>
        <v>52.38095238095238</v>
      </c>
      <c r="E126">
        <f t="shared" si="9"/>
        <v>43.80952380952381</v>
      </c>
      <c r="F126">
        <f t="shared" si="9"/>
        <v>1.9047619047619047</v>
      </c>
      <c r="G126">
        <f t="shared" si="9"/>
        <v>0.95238095238095233</v>
      </c>
      <c r="H126">
        <f t="shared" si="9"/>
        <v>1.9047619047619047</v>
      </c>
      <c r="I126">
        <f t="shared" si="9"/>
        <v>6.666666666666667</v>
      </c>
      <c r="J126">
        <f t="shared" si="9"/>
        <v>24.761904761904763</v>
      </c>
      <c r="K126">
        <f t="shared" si="9"/>
        <v>6.666666666666667</v>
      </c>
      <c r="L126">
        <f t="shared" si="9"/>
        <v>74.285714285714292</v>
      </c>
      <c r="M126" s="76">
        <f t="shared" si="9"/>
        <v>28.571428571428573</v>
      </c>
      <c r="N126" s="76">
        <f t="shared" si="9"/>
        <v>42.857142857142854</v>
      </c>
      <c r="O126">
        <f t="shared" si="9"/>
        <v>84.761904761904759</v>
      </c>
      <c r="P126">
        <f t="shared" si="9"/>
        <v>82.857142857142861</v>
      </c>
      <c r="Q126">
        <f t="shared" si="9"/>
        <v>53.333333333333336</v>
      </c>
    </row>
    <row r="127" spans="1:17" hidden="1">
      <c r="A127" s="66">
        <v>1</v>
      </c>
      <c r="B127">
        <f>SUM(100*B122)/105</f>
        <v>21.904761904761905</v>
      </c>
      <c r="C127">
        <f t="shared" ref="C127:Q127" si="10">SUM(100*C122)/105</f>
        <v>22.857142857142858</v>
      </c>
      <c r="D127">
        <f t="shared" si="10"/>
        <v>22.857142857142858</v>
      </c>
      <c r="E127">
        <f t="shared" si="10"/>
        <v>37.142857142857146</v>
      </c>
      <c r="F127">
        <f t="shared" si="10"/>
        <v>20.952380952380953</v>
      </c>
      <c r="G127">
        <f t="shared" si="10"/>
        <v>62.857142857142854</v>
      </c>
      <c r="H127">
        <f t="shared" si="10"/>
        <v>65.714285714285708</v>
      </c>
      <c r="I127">
        <f t="shared" si="10"/>
        <v>67.61904761904762</v>
      </c>
      <c r="J127" s="76">
        <f t="shared" si="10"/>
        <v>37.142857142857146</v>
      </c>
      <c r="K127" s="76">
        <f t="shared" si="10"/>
        <v>14.285714285714286</v>
      </c>
      <c r="L127">
        <f t="shared" si="10"/>
        <v>16.19047619047619</v>
      </c>
      <c r="M127" s="76">
        <f t="shared" si="10"/>
        <v>53.333333333333336</v>
      </c>
      <c r="N127" s="76">
        <f t="shared" si="10"/>
        <v>34.285714285714285</v>
      </c>
      <c r="O127">
        <f t="shared" si="10"/>
        <v>9.5238095238095237</v>
      </c>
      <c r="P127">
        <f t="shared" si="10"/>
        <v>4.7619047619047619</v>
      </c>
      <c r="Q127">
        <f t="shared" si="10"/>
        <v>11.428571428571429</v>
      </c>
    </row>
    <row r="128" spans="1:17" hidden="1">
      <c r="A128" s="66">
        <v>2</v>
      </c>
      <c r="B128">
        <f>SUM(100*B123)/105</f>
        <v>78.095238095238102</v>
      </c>
      <c r="C128">
        <f t="shared" ref="C128:Q128" si="11">SUM(100*C123)/105</f>
        <v>28.571428571428573</v>
      </c>
      <c r="D128">
        <f t="shared" si="11"/>
        <v>24.761904761904763</v>
      </c>
      <c r="E128">
        <f t="shared" si="11"/>
        <v>19.047619047619047</v>
      </c>
      <c r="F128" s="76">
        <f t="shared" si="11"/>
        <v>77.142857142857139</v>
      </c>
      <c r="G128">
        <f t="shared" si="11"/>
        <v>36.19047619047619</v>
      </c>
      <c r="H128">
        <f t="shared" si="11"/>
        <v>32.38095238095238</v>
      </c>
      <c r="I128">
        <f t="shared" si="11"/>
        <v>25.714285714285715</v>
      </c>
      <c r="J128" s="76">
        <f t="shared" si="11"/>
        <v>38.095238095238095</v>
      </c>
      <c r="K128" s="76">
        <f t="shared" si="11"/>
        <v>79.047619047619051</v>
      </c>
      <c r="L128">
        <f t="shared" si="11"/>
        <v>9.5238095238095237</v>
      </c>
      <c r="M128">
        <f t="shared" si="11"/>
        <v>18.095238095238095</v>
      </c>
      <c r="N128">
        <f t="shared" si="11"/>
        <v>22.857142857142858</v>
      </c>
      <c r="O128">
        <f t="shared" si="11"/>
        <v>5.7142857142857144</v>
      </c>
      <c r="P128">
        <f t="shared" si="11"/>
        <v>12.380952380952381</v>
      </c>
      <c r="Q128">
        <f t="shared" si="11"/>
        <v>35.238095238095241</v>
      </c>
    </row>
  </sheetData>
  <mergeCells count="4">
    <mergeCell ref="A1:R1"/>
    <mergeCell ref="B2:C2"/>
    <mergeCell ref="D2:O2"/>
    <mergeCell ref="P2:Q2"/>
  </mergeCells>
  <phoneticPr fontId="18" type="noConversion"/>
  <pageMargins left="0.7" right="0.7" top="0.75" bottom="0.42708333333333331" header="0.3" footer="0.3"/>
  <pageSetup paperSize="5" orientation="landscape" r:id="rId1"/>
  <headerFooter>
    <oddHeader xml:space="preserve">&amp;L&amp;"Times New Roman,Regular"&amp;10&amp;K00-031Supplemental Digital Content for Meinema JG et al. Intervention descriptions in medical education: What can be improved? A systematic review and checklist. Acad Med.&amp;"-,Regular"&amp;12&amp;K01+000
</oddHeader>
    <oddFooter>&amp;R&amp;P</oddFooter>
  </headerFooter>
  <legacy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Jennifer Campi</cp:lastModifiedBy>
  <cp:lastPrinted>2018-08-14T20:31:35Z</cp:lastPrinted>
  <dcterms:created xsi:type="dcterms:W3CDTF">2017-07-31T12:55:24Z</dcterms:created>
  <dcterms:modified xsi:type="dcterms:W3CDTF">2018-08-21T14:08:24Z</dcterms:modified>
</cp:coreProperties>
</file>