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0910"/>
  <workbookPr autoCompressPictures="0"/>
  <bookViews>
    <workbookView xWindow="3340" yWindow="160" windowWidth="24100" windowHeight="16220"/>
  </bookViews>
  <sheets>
    <sheet name="Sheet1" sheetId="1" r:id="rId1"/>
    <sheet name="Sheet2" sheetId="2" r:id="rId2"/>
    <sheet name="Sheet3" sheetId="3" r:id="rId3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26" i="1" l="1"/>
  <c r="H26" i="1"/>
  <c r="G26" i="1"/>
  <c r="D26" i="1"/>
  <c r="H22" i="1"/>
  <c r="I19" i="1"/>
  <c r="D19" i="1"/>
  <c r="L15" i="1"/>
  <c r="K15" i="1"/>
  <c r="I15" i="1"/>
  <c r="H15" i="1"/>
  <c r="G15" i="1"/>
  <c r="G11" i="1"/>
  <c r="L8" i="1"/>
  <c r="I8" i="1"/>
  <c r="G8" i="1"/>
</calcChain>
</file>

<file path=xl/sharedStrings.xml><?xml version="1.0" encoding="utf-8"?>
<sst xmlns="http://schemas.openxmlformats.org/spreadsheetml/2006/main" count="127" uniqueCount="99">
  <si>
    <t>Beta shows the change in the studied variable corresponding to each one unit increase in the covariate or in the case of binary covariates change when the factor is present.</t>
  </si>
  <si>
    <t>N (valid)</t>
  </si>
  <si>
    <t>Surgery class</t>
  </si>
  <si>
    <t>Age</t>
  </si>
  <si>
    <t>BMI</t>
  </si>
  <si>
    <t>Chronic pain</t>
  </si>
  <si>
    <t>Preoperative breast pain</t>
  </si>
  <si>
    <t>Anxiety score</t>
  </si>
  <si>
    <t>Current smoking</t>
  </si>
  <si>
    <t>Previous smoking</t>
  </si>
  <si>
    <t>Number of operations in the past</t>
  </si>
  <si>
    <t>Proportion of variance  (r2) explained by the model</t>
  </si>
  <si>
    <t>Cold pain intensity, 15s</t>
  </si>
  <si>
    <t>Beta (se) </t>
  </si>
  <si>
    <t xml:space="preserve"> -0.003 (0.011)</t>
  </si>
  <si>
    <t>-0.034 (0.023)</t>
  </si>
  <si>
    <t>0.623 (0.235)</t>
  </si>
  <si>
    <t>0.312 (0.200)</t>
  </si>
  <si>
    <t>0.032 (0.009)</t>
  </si>
  <si>
    <t xml:space="preserve"> -0.397 (0.273)</t>
  </si>
  <si>
    <t xml:space="preserve"> -0.387 (0.234)</t>
  </si>
  <si>
    <t>0.140 (0.057)</t>
  </si>
  <si>
    <r>
      <rPr>
        <i/>
        <sz val="11"/>
        <rFont val="Calibri"/>
        <family val="2"/>
        <scheme val="minor"/>
      </rPr>
      <t>P</t>
    </r>
    <r>
      <rPr>
        <sz val="11"/>
        <rFont val="Calibri"/>
        <family val="2"/>
        <scheme val="minor"/>
      </rPr>
      <t>-value</t>
    </r>
  </si>
  <si>
    <t>Cold withdrawal time</t>
  </si>
  <si>
    <t>Beta (se)</t>
  </si>
  <si>
    <t xml:space="preserve"> -0.034 (0.11)</t>
  </si>
  <si>
    <t>0.27 (0.24)</t>
  </si>
  <si>
    <t xml:space="preserve"> -6.68 (2.41)</t>
  </si>
  <si>
    <t xml:space="preserve"> -1.67 (2.06)</t>
  </si>
  <si>
    <t xml:space="preserve"> -0.43 (0.09)</t>
  </si>
  <si>
    <t>0.95 (2.80)</t>
  </si>
  <si>
    <t>3.78 (2.40)</t>
  </si>
  <si>
    <t xml:space="preserve"> -1.21 (0.58)</t>
  </si>
  <si>
    <r>
      <t>2.1x10</t>
    </r>
    <r>
      <rPr>
        <vertAlign val="superscript"/>
        <sz val="11"/>
        <rFont val="Calibri"/>
        <family val="2"/>
        <scheme val="minor"/>
      </rPr>
      <t>-6</t>
    </r>
  </si>
  <si>
    <t>0.000013</t>
  </si>
  <si>
    <t>Heat pain intensity, 48°C</t>
  </si>
  <si>
    <t xml:space="preserve"> -0.012 (0.009)</t>
  </si>
  <si>
    <t xml:space="preserve"> -0.029 (0.018)</t>
  </si>
  <si>
    <t>0.685 (0.185)</t>
  </si>
  <si>
    <t>0.333 (0.160)</t>
  </si>
  <si>
    <t>0.022 (0.007)</t>
  </si>
  <si>
    <t xml:space="preserve"> -0.022 (0.212)</t>
  </si>
  <si>
    <t xml:space="preserve"> -0.540 (0.188)</t>
  </si>
  <si>
    <t>0.137 (0.046)</t>
  </si>
  <si>
    <t>Pain during motion when the first dose of oxycodone was needed</t>
  </si>
  <si>
    <t>0.153 (0.039)</t>
  </si>
  <si>
    <t xml:space="preserve"> -0.028 (0.005)</t>
  </si>
  <si>
    <t xml:space="preserve"> -0.002 (0.011)</t>
  </si>
  <si>
    <t>0.097 (0.115)</t>
  </si>
  <si>
    <t>0.082 (0.100)</t>
  </si>
  <si>
    <t>0.009 (0.004)</t>
  </si>
  <si>
    <t>0.076 (0.134)</t>
  </si>
  <si>
    <t>0.011 (0.116)</t>
  </si>
  <si>
    <t>0.074 (0.029)</t>
  </si>
  <si>
    <t>0.064</t>
  </si>
  <si>
    <r>
      <t>5.33x10</t>
    </r>
    <r>
      <rPr>
        <vertAlign val="superscript"/>
        <sz val="11"/>
        <rFont val="Calibri"/>
        <family val="2"/>
        <scheme val="minor"/>
      </rPr>
      <t>-7</t>
    </r>
  </si>
  <si>
    <t>0.06</t>
  </si>
  <si>
    <t>0.870 (0.151)</t>
  </si>
  <si>
    <t>-0.128 (0.021)</t>
  </si>
  <si>
    <t>0.084 (0.044)</t>
  </si>
  <si>
    <t>0.233 (0.438)</t>
  </si>
  <si>
    <t>0.803 (0.382)</t>
  </si>
  <si>
    <t>0.031 (0.016)</t>
  </si>
  <si>
    <t>-0.383 (0.503)</t>
  </si>
  <si>
    <t>0.100 (0.445)</t>
  </si>
  <si>
    <t>0.126 (0.109)</t>
  </si>
  <si>
    <t>0.096</t>
  </si>
  <si>
    <r>
      <t>9.17x10</t>
    </r>
    <r>
      <rPr>
        <vertAlign val="superscript"/>
        <sz val="11"/>
        <rFont val="Calibri"/>
        <family val="2"/>
        <scheme val="minor"/>
      </rPr>
      <t>-9</t>
    </r>
  </si>
  <si>
    <r>
      <t>1.27x10</t>
    </r>
    <r>
      <rPr>
        <vertAlign val="superscript"/>
        <sz val="11"/>
        <rFont val="Calibri"/>
        <family val="2"/>
        <scheme val="minor"/>
      </rPr>
      <t>-9</t>
    </r>
  </si>
  <si>
    <t>0.055</t>
  </si>
  <si>
    <t>0.60</t>
  </si>
  <si>
    <t>0.45</t>
  </si>
  <si>
    <t>0.82</t>
  </si>
  <si>
    <t>0.25</t>
  </si>
  <si>
    <t>Oxycodone, total (mg/kg)</t>
  </si>
  <si>
    <t>0.017 (0.004)</t>
  </si>
  <si>
    <t xml:space="preserve"> -0.005 (0.001)</t>
  </si>
  <si>
    <t>0.048 (0.013)</t>
  </si>
  <si>
    <t>0.039 (0.011)</t>
  </si>
  <si>
    <t>0.002 (0.0005)</t>
  </si>
  <si>
    <t>0.013 (0.015)</t>
  </si>
  <si>
    <t>0.015 (0.013)</t>
  </si>
  <si>
    <t>0.002 (0.003)</t>
  </si>
  <si>
    <t>0.158</t>
  </si>
  <si>
    <r>
      <t>&lt;2.00x10</t>
    </r>
    <r>
      <rPr>
        <vertAlign val="superscript"/>
        <sz val="11"/>
        <rFont val="Calibri"/>
        <family val="2"/>
        <scheme val="minor"/>
      </rPr>
      <t>-16</t>
    </r>
  </si>
  <si>
    <r>
      <t>6.31x10</t>
    </r>
    <r>
      <rPr>
        <vertAlign val="superscript"/>
        <sz val="11"/>
        <rFont val="Calibri"/>
        <family val="2"/>
        <scheme val="minor"/>
      </rPr>
      <t>-5</t>
    </r>
  </si>
  <si>
    <t>0.00088</t>
  </si>
  <si>
    <t>&lt;0.001</t>
  </si>
  <si>
    <t>Supplemental Digital Content Table 1. Effects of each covariate on the experimental and postoperative pain phenotypes and the proportion of the total variance explained by the whole model.</t>
  </si>
  <si>
    <r>
      <t xml:space="preserve">Adjusted </t>
    </r>
    <r>
      <rPr>
        <i/>
        <sz val="12"/>
        <rFont val="Calibri"/>
        <family val="2"/>
        <scheme val="minor"/>
      </rPr>
      <t>P</t>
    </r>
    <r>
      <rPr>
        <sz val="12"/>
        <rFont val="Calibri"/>
        <family val="2"/>
        <scheme val="minor"/>
      </rPr>
      <t xml:space="preserve">-values have been Bonferroni corrected for the 6 tests performed. For the outcomes that do not follow normal distribution the results were re-checked with a permutation testing strategy (permuted </t>
    </r>
    <r>
      <rPr>
        <i/>
        <sz val="12"/>
        <rFont val="Calibri"/>
        <family val="2"/>
        <scheme val="minor"/>
      </rPr>
      <t>P</t>
    </r>
    <r>
      <rPr>
        <sz val="12"/>
        <rFont val="Calibri"/>
        <family val="2"/>
        <scheme val="minor"/>
      </rPr>
      <t>).</t>
    </r>
  </si>
  <si>
    <r>
      <rPr>
        <i/>
        <sz val="12"/>
        <rFont val="Calibri"/>
        <family val="2"/>
        <scheme val="minor"/>
      </rPr>
      <t>P</t>
    </r>
    <r>
      <rPr>
        <sz val="12"/>
        <rFont val="Calibri"/>
        <family val="2"/>
        <scheme val="minor"/>
      </rPr>
      <t>-values that remain below 0.05 after adjusting for the 6 tests performed have been higlighted with bolding.</t>
    </r>
  </si>
  <si>
    <r>
      <t xml:space="preserve">adjusted </t>
    </r>
    <r>
      <rPr>
        <i/>
        <sz val="11"/>
        <rFont val="Calibri"/>
        <family val="2"/>
        <scheme val="minor"/>
      </rPr>
      <t>P</t>
    </r>
  </si>
  <si>
    <r>
      <t xml:space="preserve">permuted </t>
    </r>
    <r>
      <rPr>
        <i/>
        <sz val="11"/>
        <rFont val="Calibri"/>
        <family val="2"/>
        <scheme val="minor"/>
      </rPr>
      <t>P</t>
    </r>
  </si>
  <si>
    <r>
      <t>3.20x10</t>
    </r>
    <r>
      <rPr>
        <b/>
        <vertAlign val="superscript"/>
        <sz val="11"/>
        <rFont val="Calibri"/>
        <family val="2"/>
        <scheme val="minor"/>
      </rPr>
      <t>-6</t>
    </r>
  </si>
  <si>
    <t>Oxycodone (mg) needed for the first state of  satisfactory pain relief</t>
  </si>
  <si>
    <r>
      <t>5.50x10</t>
    </r>
    <r>
      <rPr>
        <b/>
        <vertAlign val="superscript"/>
        <sz val="11"/>
        <rFont val="Calibri"/>
        <family val="2"/>
        <scheme val="minor"/>
      </rPr>
      <t>-8</t>
    </r>
  </si>
  <si>
    <r>
      <t>7.26x10</t>
    </r>
    <r>
      <rPr>
        <b/>
        <vertAlign val="superscript"/>
        <sz val="11"/>
        <rFont val="Calibri"/>
        <family val="2"/>
        <scheme val="minor"/>
      </rPr>
      <t>-9</t>
    </r>
  </si>
  <si>
    <r>
      <t>&lt;2.00x10</t>
    </r>
    <r>
      <rPr>
        <b/>
        <vertAlign val="superscript"/>
        <sz val="11"/>
        <rFont val="Calibri"/>
        <family val="2"/>
        <scheme val="minor"/>
      </rPr>
      <t>-15</t>
    </r>
  </si>
  <si>
    <t>BMI = body mass index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</si>
</sst>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000"/>
  </numFmts>
  <fonts count="9" x14ac:knownFonts="1"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vertAlign val="superscript"/>
      <sz val="11"/>
      <name val="Calibri"/>
      <family val="2"/>
      <scheme val="minor"/>
    </font>
    <font>
      <i/>
      <sz val="12"/>
      <name val="Calibri"/>
      <family val="2"/>
      <scheme val="minor"/>
    </font>
    <font>
      <b/>
      <vertAlign val="superscript"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 applyAlignment="1">
      <alignment vertical="top"/>
    </xf>
    <xf numFmtId="0" fontId="2" fillId="0" borderId="0" xfId="0" applyFont="1" applyAlignment="1">
      <alignment vertical="top"/>
    </xf>
    <xf numFmtId="0" fontId="2" fillId="0" borderId="0" xfId="0" applyFont="1" applyAlignment="1">
      <alignment horizontal="center" vertical="top"/>
    </xf>
    <xf numFmtId="0" fontId="4" fillId="0" borderId="1" xfId="0" applyFont="1" applyBorder="1" applyAlignment="1">
      <alignment horizontal="center" vertical="top"/>
    </xf>
    <xf numFmtId="0" fontId="4" fillId="0" borderId="0" xfId="0" applyFont="1" applyBorder="1" applyAlignment="1">
      <alignment horizontal="center" vertical="top"/>
    </xf>
    <xf numFmtId="164" fontId="4" fillId="0" borderId="0" xfId="0" applyNumberFormat="1" applyFont="1" applyBorder="1" applyAlignment="1">
      <alignment horizontal="center" vertical="top"/>
    </xf>
    <xf numFmtId="2" fontId="4" fillId="0" borderId="0" xfId="0" applyNumberFormat="1" applyFont="1" applyBorder="1" applyAlignment="1">
      <alignment horizontal="center" vertical="top"/>
    </xf>
    <xf numFmtId="49" fontId="4" fillId="0" borderId="0" xfId="0" applyNumberFormat="1" applyFont="1" applyBorder="1" applyAlignment="1">
      <alignment horizontal="center" vertical="top"/>
    </xf>
    <xf numFmtId="0" fontId="4" fillId="0" borderId="0" xfId="0" applyFont="1" applyBorder="1" applyAlignment="1">
      <alignment vertical="top"/>
    </xf>
    <xf numFmtId="0" fontId="4" fillId="2" borderId="0" xfId="0" applyFont="1" applyFill="1" applyBorder="1" applyAlignment="1">
      <alignment horizontal="center" vertical="top"/>
    </xf>
    <xf numFmtId="49" fontId="4" fillId="2" borderId="0" xfId="0" applyNumberFormat="1" applyFont="1" applyFill="1" applyBorder="1" applyAlignment="1">
      <alignment horizontal="center" vertical="top"/>
    </xf>
    <xf numFmtId="0" fontId="3" fillId="0" borderId="2" xfId="0" applyFont="1" applyBorder="1" applyAlignment="1">
      <alignment horizontal="center" vertical="top"/>
    </xf>
    <xf numFmtId="0" fontId="4" fillId="0" borderId="2" xfId="0" applyFont="1" applyBorder="1" applyAlignment="1">
      <alignment horizontal="center" vertical="top"/>
    </xf>
    <xf numFmtId="0" fontId="3" fillId="0" borderId="2" xfId="0" applyFont="1" applyBorder="1" applyAlignment="1">
      <alignment horizontal="center" vertical="top" wrapText="1"/>
    </xf>
    <xf numFmtId="0" fontId="2" fillId="0" borderId="2" xfId="0" applyFont="1" applyBorder="1" applyAlignment="1">
      <alignment vertical="top"/>
    </xf>
    <xf numFmtId="0" fontId="2" fillId="0" borderId="2" xfId="0" applyFont="1" applyBorder="1" applyAlignment="1">
      <alignment horizontal="center" vertical="top"/>
    </xf>
    <xf numFmtId="0" fontId="4" fillId="0" borderId="3" xfId="0" applyFont="1" applyBorder="1" applyAlignment="1">
      <alignment horizontal="center" vertical="top"/>
    </xf>
    <xf numFmtId="0" fontId="4" fillId="0" borderId="4" xfId="0" applyFont="1" applyBorder="1" applyAlignment="1">
      <alignment horizontal="center" vertical="top"/>
    </xf>
    <xf numFmtId="164" fontId="4" fillId="0" borderId="4" xfId="0" applyNumberFormat="1" applyFont="1" applyBorder="1" applyAlignment="1">
      <alignment horizontal="center" vertical="top"/>
    </xf>
    <xf numFmtId="2" fontId="4" fillId="0" borderId="1" xfId="0" applyNumberFormat="1" applyFont="1" applyBorder="1" applyAlignment="1">
      <alignment horizontal="center" vertical="top"/>
    </xf>
    <xf numFmtId="0" fontId="4" fillId="2" borderId="4" xfId="0" applyFont="1" applyFill="1" applyBorder="1" applyAlignment="1">
      <alignment horizontal="center" vertical="top"/>
    </xf>
    <xf numFmtId="0" fontId="4" fillId="0" borderId="1" xfId="0" applyFont="1" applyBorder="1" applyAlignment="1">
      <alignment vertical="top"/>
    </xf>
    <xf numFmtId="49" fontId="4" fillId="0" borderId="4" xfId="0" applyNumberFormat="1" applyFont="1" applyBorder="1" applyAlignment="1">
      <alignment horizontal="center" vertical="top"/>
    </xf>
    <xf numFmtId="49" fontId="4" fillId="0" borderId="1" xfId="0" applyNumberFormat="1" applyFont="1" applyBorder="1" applyAlignment="1">
      <alignment horizontal="center" vertical="top"/>
    </xf>
    <xf numFmtId="0" fontId="2" fillId="0" borderId="0" xfId="0" applyFont="1" applyBorder="1" applyAlignment="1">
      <alignment horizontal="center" vertical="top"/>
    </xf>
    <xf numFmtId="0" fontId="2" fillId="0" borderId="0" xfId="0" applyFont="1" applyBorder="1" applyAlignment="1">
      <alignment vertical="top"/>
    </xf>
    <xf numFmtId="0" fontId="4" fillId="0" borderId="0" xfId="0" applyFont="1" applyAlignment="1">
      <alignment vertical="top"/>
    </xf>
    <xf numFmtId="0" fontId="3" fillId="0" borderId="1" xfId="0" applyFont="1" applyBorder="1" applyAlignment="1">
      <alignment horizontal="center" vertical="top"/>
    </xf>
    <xf numFmtId="164" fontId="4" fillId="0" borderId="1" xfId="0" applyNumberFormat="1" applyFont="1" applyBorder="1" applyAlignment="1">
      <alignment horizontal="center" vertical="top"/>
    </xf>
    <xf numFmtId="164" fontId="3" fillId="0" borderId="0" xfId="0" applyNumberFormat="1" applyFont="1" applyBorder="1" applyAlignment="1">
      <alignment horizontal="center" vertical="top"/>
    </xf>
    <xf numFmtId="49" fontId="3" fillId="0" borderId="0" xfId="0" applyNumberFormat="1" applyFont="1" applyBorder="1" applyAlignment="1">
      <alignment horizontal="center" vertical="top"/>
    </xf>
    <xf numFmtId="0" fontId="4" fillId="2" borderId="1" xfId="0" applyFont="1" applyFill="1" applyBorder="1" applyAlignment="1">
      <alignment horizontal="center" vertical="top"/>
    </xf>
    <xf numFmtId="164" fontId="3" fillId="0" borderId="1" xfId="0" applyNumberFormat="1" applyFont="1" applyBorder="1" applyAlignment="1">
      <alignment horizontal="center" vertical="top"/>
    </xf>
    <xf numFmtId="49" fontId="3" fillId="0" borderId="1" xfId="0" applyNumberFormat="1" applyFont="1" applyBorder="1" applyAlignment="1">
      <alignment horizontal="center" vertical="top"/>
    </xf>
    <xf numFmtId="2" fontId="3" fillId="0" borderId="1" xfId="0" applyNumberFormat="1" applyFont="1" applyBorder="1" applyAlignment="1">
      <alignment horizontal="center" vertical="top"/>
    </xf>
    <xf numFmtId="0" fontId="3" fillId="0" borderId="0" xfId="0" applyFont="1" applyBorder="1" applyAlignment="1">
      <alignment horizontal="center" vertical="top"/>
    </xf>
    <xf numFmtId="165" fontId="4" fillId="0" borderId="0" xfId="0" applyNumberFormat="1" applyFont="1" applyBorder="1" applyAlignment="1">
      <alignment horizontal="center" vertical="top"/>
    </xf>
    <xf numFmtId="0" fontId="3" fillId="2" borderId="0" xfId="0" applyFont="1" applyFill="1" applyBorder="1" applyAlignment="1">
      <alignment horizontal="center" vertical="top"/>
    </xf>
    <xf numFmtId="0" fontId="4" fillId="0" borderId="2" xfId="0" applyFont="1" applyBorder="1" applyAlignment="1">
      <alignment vertical="top"/>
    </xf>
    <xf numFmtId="0" fontId="4" fillId="2" borderId="2" xfId="0" applyFont="1" applyFill="1" applyBorder="1" applyAlignment="1">
      <alignment horizontal="center" vertical="top"/>
    </xf>
    <xf numFmtId="49" fontId="3" fillId="0" borderId="2" xfId="0" applyNumberFormat="1" applyFont="1" applyBorder="1" applyAlignment="1">
      <alignment horizontal="center" vertical="top"/>
    </xf>
    <xf numFmtId="164" fontId="3" fillId="0" borderId="2" xfId="0" applyNumberFormat="1" applyFont="1" applyBorder="1" applyAlignment="1">
      <alignment horizontal="center" vertical="top"/>
    </xf>
    <xf numFmtId="0" fontId="3" fillId="0" borderId="3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4" fillId="0" borderId="0" xfId="0" applyFont="1" applyBorder="1"/>
    <xf numFmtId="0" fontId="4" fillId="0" borderId="1" xfId="0" applyFont="1" applyBorder="1"/>
    <xf numFmtId="0" fontId="3" fillId="2" borderId="0" xfId="0" applyFont="1" applyFill="1" applyBorder="1" applyAlignment="1">
      <alignment horizontal="center" vertical="top" wrapText="1"/>
    </xf>
    <xf numFmtId="0" fontId="4" fillId="0" borderId="2" xfId="0" applyFon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6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M28"/>
  <sheetViews>
    <sheetView tabSelected="1" workbookViewId="0">
      <selection activeCell="B29" sqref="B29"/>
    </sheetView>
  </sheetViews>
  <sheetFormatPr baseColWidth="10" defaultColWidth="8.83203125" defaultRowHeight="14" x14ac:dyDescent="0"/>
  <cols>
    <col min="1" max="1" width="19.6640625" style="27" customWidth="1"/>
    <col min="2" max="2" width="13.6640625" style="27" customWidth="1"/>
    <col min="3" max="3" width="18" style="27" customWidth="1"/>
    <col min="4" max="12" width="13.6640625" style="27" customWidth="1"/>
    <col min="13" max="13" width="12.83203125" style="27" customWidth="1"/>
    <col min="14" max="16384" width="8.83203125" style="27"/>
  </cols>
  <sheetData>
    <row r="1" spans="1:13" ht="15">
      <c r="A1" s="1" t="s">
        <v>88</v>
      </c>
      <c r="B1" s="3"/>
      <c r="C1" s="2"/>
      <c r="D1" s="2"/>
      <c r="E1" s="2"/>
      <c r="F1" s="2"/>
      <c r="G1" s="2"/>
      <c r="H1" s="2"/>
      <c r="I1" s="3"/>
      <c r="J1" s="2"/>
      <c r="K1" s="2"/>
      <c r="L1" s="2"/>
      <c r="M1" s="2"/>
    </row>
    <row r="2" spans="1:13" ht="15">
      <c r="A2" s="2" t="s">
        <v>0</v>
      </c>
      <c r="B2" s="3"/>
      <c r="C2" s="2"/>
      <c r="D2" s="2"/>
      <c r="E2" s="2"/>
      <c r="F2" s="2"/>
      <c r="G2" s="2"/>
      <c r="H2" s="2"/>
      <c r="I2" s="3"/>
      <c r="J2" s="2"/>
      <c r="K2" s="2"/>
      <c r="L2" s="2"/>
      <c r="M2" s="2"/>
    </row>
    <row r="3" spans="1:13" s="9" customFormat="1" ht="17.25" customHeight="1">
      <c r="A3" s="26" t="s">
        <v>89</v>
      </c>
      <c r="B3" s="25"/>
      <c r="C3" s="26"/>
      <c r="D3" s="26"/>
      <c r="E3" s="26"/>
      <c r="F3" s="26"/>
      <c r="G3" s="26"/>
      <c r="H3" s="26"/>
      <c r="I3" s="25"/>
      <c r="J3" s="26"/>
      <c r="K3" s="26"/>
      <c r="L3" s="26"/>
      <c r="M3" s="26"/>
    </row>
    <row r="4" spans="1:13" ht="16.5" customHeight="1" thickBot="1">
      <c r="A4" s="15" t="s">
        <v>90</v>
      </c>
      <c r="B4" s="16"/>
      <c r="C4" s="15"/>
      <c r="D4" s="15"/>
      <c r="E4" s="15"/>
      <c r="F4" s="15"/>
      <c r="G4" s="15"/>
      <c r="H4" s="15"/>
      <c r="I4" s="16"/>
      <c r="J4" s="15"/>
      <c r="K4" s="15"/>
      <c r="L4" s="15"/>
      <c r="M4" s="15"/>
    </row>
    <row r="5" spans="1:13" ht="57" thickBot="1">
      <c r="A5" s="12"/>
      <c r="B5" s="13" t="s">
        <v>1</v>
      </c>
      <c r="C5" s="12"/>
      <c r="D5" s="14" t="s">
        <v>2</v>
      </c>
      <c r="E5" s="14" t="s">
        <v>3</v>
      </c>
      <c r="F5" s="14" t="s">
        <v>4</v>
      </c>
      <c r="G5" s="14" t="s">
        <v>5</v>
      </c>
      <c r="H5" s="14" t="s">
        <v>6</v>
      </c>
      <c r="I5" s="14" t="s">
        <v>7</v>
      </c>
      <c r="J5" s="14" t="s">
        <v>8</v>
      </c>
      <c r="K5" s="14" t="s">
        <v>9</v>
      </c>
      <c r="L5" s="14" t="s">
        <v>10</v>
      </c>
      <c r="M5" s="14" t="s">
        <v>11</v>
      </c>
    </row>
    <row r="6" spans="1:13">
      <c r="A6" s="43" t="s">
        <v>12</v>
      </c>
      <c r="B6" s="17">
        <v>865</v>
      </c>
      <c r="C6" s="17" t="s">
        <v>13</v>
      </c>
      <c r="D6" s="17"/>
      <c r="E6" s="17" t="s">
        <v>14</v>
      </c>
      <c r="F6" s="17" t="s">
        <v>15</v>
      </c>
      <c r="G6" s="17" t="s">
        <v>16</v>
      </c>
      <c r="H6" s="17" t="s">
        <v>17</v>
      </c>
      <c r="I6" s="17" t="s">
        <v>18</v>
      </c>
      <c r="J6" s="17" t="s">
        <v>19</v>
      </c>
      <c r="K6" s="17" t="s">
        <v>20</v>
      </c>
      <c r="L6" s="17" t="s">
        <v>21</v>
      </c>
      <c r="M6" s="17">
        <v>4.2000000000000003E-2</v>
      </c>
    </row>
    <row r="7" spans="1:13">
      <c r="A7" s="44"/>
      <c r="B7" s="5"/>
      <c r="C7" s="5" t="s">
        <v>22</v>
      </c>
      <c r="D7" s="5"/>
      <c r="E7" s="5">
        <v>0.77</v>
      </c>
      <c r="F7" s="5">
        <v>0.14000000000000001</v>
      </c>
      <c r="G7" s="5">
        <v>8.0000000000000002E-3</v>
      </c>
      <c r="H7" s="5">
        <v>0.11</v>
      </c>
      <c r="I7" s="5">
        <v>2.9999999999999997E-4</v>
      </c>
      <c r="J7" s="5">
        <v>0.15</v>
      </c>
      <c r="K7" s="5">
        <v>0.1</v>
      </c>
      <c r="L7" s="5">
        <v>1.4E-2</v>
      </c>
      <c r="M7" s="5"/>
    </row>
    <row r="8" spans="1:13">
      <c r="A8" s="45"/>
      <c r="B8" s="4"/>
      <c r="C8" s="4" t="s">
        <v>91</v>
      </c>
      <c r="D8" s="4"/>
      <c r="E8" s="4"/>
      <c r="F8" s="4"/>
      <c r="G8" s="28">
        <f>G7*6</f>
        <v>4.8000000000000001E-2</v>
      </c>
      <c r="H8" s="4"/>
      <c r="I8" s="28">
        <f>I7*6</f>
        <v>1.8E-3</v>
      </c>
      <c r="J8" s="4"/>
      <c r="K8" s="4"/>
      <c r="L8" s="29">
        <f>L7*6</f>
        <v>8.4000000000000005E-2</v>
      </c>
      <c r="M8" s="4"/>
    </row>
    <row r="9" spans="1:13" ht="15" customHeight="1">
      <c r="A9" s="46" t="s">
        <v>23</v>
      </c>
      <c r="B9" s="18">
        <v>865</v>
      </c>
      <c r="C9" s="18" t="s">
        <v>24</v>
      </c>
      <c r="D9" s="18"/>
      <c r="E9" s="19" t="s">
        <v>25</v>
      </c>
      <c r="F9" s="19" t="s">
        <v>26</v>
      </c>
      <c r="G9" s="19" t="s">
        <v>27</v>
      </c>
      <c r="H9" s="19" t="s">
        <v>28</v>
      </c>
      <c r="I9" s="19" t="s">
        <v>29</v>
      </c>
      <c r="J9" s="19" t="s">
        <v>30</v>
      </c>
      <c r="K9" s="19" t="s">
        <v>31</v>
      </c>
      <c r="L9" s="19" t="s">
        <v>32</v>
      </c>
      <c r="M9" s="18">
        <v>4.5999999999999999E-2</v>
      </c>
    </row>
    <row r="10" spans="1:13" ht="16">
      <c r="A10" s="44"/>
      <c r="B10" s="5"/>
      <c r="C10" s="5" t="s">
        <v>22</v>
      </c>
      <c r="D10" s="5"/>
      <c r="E10" s="7">
        <v>0.75749999999999995</v>
      </c>
      <c r="F10" s="7">
        <v>0.25969999999999999</v>
      </c>
      <c r="G10" s="6">
        <v>5.7000000000000002E-3</v>
      </c>
      <c r="H10" s="7">
        <v>0.41749999999999998</v>
      </c>
      <c r="I10" s="8" t="s">
        <v>33</v>
      </c>
      <c r="J10" s="7">
        <v>0.73540000000000005</v>
      </c>
      <c r="K10" s="7">
        <v>0.1164</v>
      </c>
      <c r="L10" s="7">
        <v>3.8600000000000002E-2</v>
      </c>
      <c r="M10" s="5"/>
    </row>
    <row r="11" spans="1:13">
      <c r="A11" s="44"/>
      <c r="B11" s="5"/>
      <c r="C11" s="5" t="s">
        <v>91</v>
      </c>
      <c r="D11" s="5"/>
      <c r="E11" s="7"/>
      <c r="F11" s="7"/>
      <c r="G11" s="30">
        <f>G10*6</f>
        <v>3.4200000000000001E-2</v>
      </c>
      <c r="H11" s="7"/>
      <c r="I11" s="31" t="s">
        <v>34</v>
      </c>
      <c r="J11" s="7"/>
      <c r="K11" s="7"/>
      <c r="L11" s="7">
        <v>0.24</v>
      </c>
      <c r="M11" s="5"/>
    </row>
    <row r="12" spans="1:13">
      <c r="A12" s="45"/>
      <c r="B12" s="4"/>
      <c r="C12" s="32" t="s">
        <v>92</v>
      </c>
      <c r="D12" s="4"/>
      <c r="E12" s="20"/>
      <c r="F12" s="20"/>
      <c r="G12" s="33">
        <v>2E-3</v>
      </c>
      <c r="H12" s="20"/>
      <c r="I12" s="34" t="s">
        <v>87</v>
      </c>
      <c r="J12" s="20"/>
      <c r="K12" s="20"/>
      <c r="L12" s="35">
        <v>1.7999999999999999E-2</v>
      </c>
      <c r="M12" s="4"/>
    </row>
    <row r="13" spans="1:13" ht="15" customHeight="1">
      <c r="A13" s="46" t="s">
        <v>35</v>
      </c>
      <c r="B13" s="18">
        <v>952</v>
      </c>
      <c r="C13" s="21" t="s">
        <v>24</v>
      </c>
      <c r="D13" s="18"/>
      <c r="E13" s="18" t="s">
        <v>36</v>
      </c>
      <c r="F13" s="18" t="s">
        <v>37</v>
      </c>
      <c r="G13" s="18" t="s">
        <v>38</v>
      </c>
      <c r="H13" s="18" t="s">
        <v>39</v>
      </c>
      <c r="I13" s="18" t="s">
        <v>40</v>
      </c>
      <c r="J13" s="18" t="s">
        <v>41</v>
      </c>
      <c r="K13" s="18" t="s">
        <v>42</v>
      </c>
      <c r="L13" s="18" t="s">
        <v>43</v>
      </c>
      <c r="M13" s="18">
        <v>5.1999999999999998E-2</v>
      </c>
    </row>
    <row r="14" spans="1:13">
      <c r="A14" s="44"/>
      <c r="B14" s="5"/>
      <c r="C14" s="10" t="s">
        <v>22</v>
      </c>
      <c r="D14" s="5"/>
      <c r="E14" s="5">
        <v>0.17</v>
      </c>
      <c r="F14" s="5">
        <v>0.12</v>
      </c>
      <c r="G14" s="5">
        <v>2.0000000000000001E-4</v>
      </c>
      <c r="H14" s="5">
        <v>3.6999999999999998E-2</v>
      </c>
      <c r="I14" s="5">
        <v>2E-3</v>
      </c>
      <c r="J14" s="5">
        <v>0.91</v>
      </c>
      <c r="K14" s="5">
        <v>4.0000000000000001E-3</v>
      </c>
      <c r="L14" s="5">
        <v>3.0000000000000001E-3</v>
      </c>
      <c r="M14" s="5"/>
    </row>
    <row r="15" spans="1:13">
      <c r="A15" s="44"/>
      <c r="B15" s="5"/>
      <c r="C15" s="10" t="s">
        <v>91</v>
      </c>
      <c r="D15" s="9"/>
      <c r="E15" s="9"/>
      <c r="F15" s="9"/>
      <c r="G15" s="30">
        <f>G14*6</f>
        <v>1.2000000000000001E-3</v>
      </c>
      <c r="H15" s="6">
        <f>H14*14</f>
        <v>0.51800000000000002</v>
      </c>
      <c r="I15" s="36">
        <f>I14*6</f>
        <v>1.2E-2</v>
      </c>
      <c r="J15" s="9"/>
      <c r="K15" s="5">
        <f>K14*6</f>
        <v>2.4E-2</v>
      </c>
      <c r="L15" s="36">
        <f>L14*6</f>
        <v>1.8000000000000002E-2</v>
      </c>
      <c r="M15" s="9"/>
    </row>
    <row r="16" spans="1:13">
      <c r="A16" s="45"/>
      <c r="B16" s="4"/>
      <c r="C16" s="32" t="s">
        <v>92</v>
      </c>
      <c r="D16" s="22"/>
      <c r="E16" s="22"/>
      <c r="F16" s="22"/>
      <c r="G16" s="34" t="s">
        <v>87</v>
      </c>
      <c r="H16" s="29"/>
      <c r="I16" s="34" t="s">
        <v>87</v>
      </c>
      <c r="J16" s="22"/>
      <c r="K16" s="4"/>
      <c r="L16" s="34" t="s">
        <v>87</v>
      </c>
      <c r="M16" s="22"/>
    </row>
    <row r="17" spans="1:13">
      <c r="A17" s="46" t="s">
        <v>44</v>
      </c>
      <c r="B17" s="18">
        <v>916</v>
      </c>
      <c r="C17" s="21" t="s">
        <v>24</v>
      </c>
      <c r="D17" s="19" t="s">
        <v>45</v>
      </c>
      <c r="E17" s="19" t="s">
        <v>46</v>
      </c>
      <c r="F17" s="19" t="s">
        <v>47</v>
      </c>
      <c r="G17" s="19" t="s">
        <v>48</v>
      </c>
      <c r="H17" s="19" t="s">
        <v>49</v>
      </c>
      <c r="I17" s="19" t="s">
        <v>50</v>
      </c>
      <c r="J17" s="19" t="s">
        <v>51</v>
      </c>
      <c r="K17" s="19" t="s">
        <v>52</v>
      </c>
      <c r="L17" s="19" t="s">
        <v>53</v>
      </c>
      <c r="M17" s="23" t="s">
        <v>54</v>
      </c>
    </row>
    <row r="18" spans="1:13" ht="16">
      <c r="A18" s="44"/>
      <c r="B18" s="5"/>
      <c r="C18" s="10" t="s">
        <v>22</v>
      </c>
      <c r="D18" s="5">
        <v>1.1E-4</v>
      </c>
      <c r="E18" s="8" t="s">
        <v>55</v>
      </c>
      <c r="F18" s="5">
        <v>0.85</v>
      </c>
      <c r="G18" s="5">
        <v>0.4</v>
      </c>
      <c r="H18" s="5">
        <v>0.41</v>
      </c>
      <c r="I18" s="5">
        <v>4.3999999999999997E-2</v>
      </c>
      <c r="J18" s="5">
        <v>0.56999999999999995</v>
      </c>
      <c r="K18" s="5">
        <v>0.93</v>
      </c>
      <c r="L18" s="5">
        <v>0.01</v>
      </c>
      <c r="M18" s="8"/>
    </row>
    <row r="19" spans="1:13" ht="33" customHeight="1">
      <c r="A19" s="45"/>
      <c r="B19" s="4"/>
      <c r="C19" s="32" t="s">
        <v>91</v>
      </c>
      <c r="D19" s="33">
        <f>D18*6</f>
        <v>6.6E-4</v>
      </c>
      <c r="E19" s="34" t="s">
        <v>93</v>
      </c>
      <c r="F19" s="4"/>
      <c r="G19" s="4"/>
      <c r="H19" s="4"/>
      <c r="I19" s="29">
        <f>I18*6</f>
        <v>0.26400000000000001</v>
      </c>
      <c r="J19" s="4"/>
      <c r="K19" s="4"/>
      <c r="L19" s="24" t="s">
        <v>56</v>
      </c>
      <c r="M19" s="24"/>
    </row>
    <row r="20" spans="1:13" ht="16.5" customHeight="1">
      <c r="A20" s="46" t="s">
        <v>94</v>
      </c>
      <c r="B20" s="18">
        <v>961</v>
      </c>
      <c r="C20" s="21" t="s">
        <v>24</v>
      </c>
      <c r="D20" s="23" t="s">
        <v>57</v>
      </c>
      <c r="E20" s="23" t="s">
        <v>58</v>
      </c>
      <c r="F20" s="23" t="s">
        <v>59</v>
      </c>
      <c r="G20" s="23" t="s">
        <v>60</v>
      </c>
      <c r="H20" s="18" t="s">
        <v>61</v>
      </c>
      <c r="I20" s="18" t="s">
        <v>62</v>
      </c>
      <c r="J20" s="23" t="s">
        <v>63</v>
      </c>
      <c r="K20" s="23" t="s">
        <v>64</v>
      </c>
      <c r="L20" s="23" t="s">
        <v>65</v>
      </c>
      <c r="M20" s="23" t="s">
        <v>66</v>
      </c>
    </row>
    <row r="21" spans="1:13" ht="15" customHeight="1">
      <c r="A21" s="47"/>
      <c r="B21" s="5"/>
      <c r="C21" s="10" t="s">
        <v>22</v>
      </c>
      <c r="D21" s="8" t="s">
        <v>67</v>
      </c>
      <c r="E21" s="8" t="s">
        <v>68</v>
      </c>
      <c r="F21" s="8" t="s">
        <v>69</v>
      </c>
      <c r="G21" s="8" t="s">
        <v>70</v>
      </c>
      <c r="H21" s="5">
        <v>3.5999999999999997E-2</v>
      </c>
      <c r="I21" s="5">
        <v>5.8999999999999997E-2</v>
      </c>
      <c r="J21" s="8" t="s">
        <v>71</v>
      </c>
      <c r="K21" s="8" t="s">
        <v>72</v>
      </c>
      <c r="L21" s="8" t="s">
        <v>73</v>
      </c>
      <c r="M21" s="8"/>
    </row>
    <row r="22" spans="1:13" ht="17.25" customHeight="1">
      <c r="A22" s="47"/>
      <c r="B22" s="5"/>
      <c r="C22" s="10" t="s">
        <v>91</v>
      </c>
      <c r="D22" s="31" t="s">
        <v>95</v>
      </c>
      <c r="E22" s="31" t="s">
        <v>96</v>
      </c>
      <c r="F22" s="8"/>
      <c r="G22" s="8"/>
      <c r="H22" s="6">
        <f>H21*6</f>
        <v>0.21599999999999997</v>
      </c>
      <c r="I22" s="5"/>
      <c r="J22" s="8"/>
      <c r="K22" s="8"/>
      <c r="L22" s="8"/>
      <c r="M22" s="8"/>
    </row>
    <row r="23" spans="1:13" ht="19.5" customHeight="1">
      <c r="A23" s="48"/>
      <c r="B23" s="4"/>
      <c r="C23" s="32" t="s">
        <v>92</v>
      </c>
      <c r="D23" s="34" t="s">
        <v>87</v>
      </c>
      <c r="E23" s="34" t="s">
        <v>87</v>
      </c>
      <c r="F23" s="24"/>
      <c r="G23" s="24"/>
      <c r="H23" s="29"/>
      <c r="I23" s="4"/>
      <c r="J23" s="24"/>
      <c r="K23" s="24"/>
      <c r="L23" s="24"/>
      <c r="M23" s="24"/>
    </row>
    <row r="24" spans="1:13" ht="15" customHeight="1">
      <c r="A24" s="49" t="s">
        <v>74</v>
      </c>
      <c r="B24" s="10">
        <v>886</v>
      </c>
      <c r="C24" s="10" t="s">
        <v>24</v>
      </c>
      <c r="D24" s="10" t="s">
        <v>75</v>
      </c>
      <c r="E24" s="10" t="s">
        <v>76</v>
      </c>
      <c r="F24" s="10" t="s">
        <v>76</v>
      </c>
      <c r="G24" s="10" t="s">
        <v>77</v>
      </c>
      <c r="H24" s="10" t="s">
        <v>78</v>
      </c>
      <c r="I24" s="10" t="s">
        <v>79</v>
      </c>
      <c r="J24" s="10" t="s">
        <v>80</v>
      </c>
      <c r="K24" s="10" t="s">
        <v>81</v>
      </c>
      <c r="L24" s="10" t="s">
        <v>82</v>
      </c>
      <c r="M24" s="11" t="s">
        <v>83</v>
      </c>
    </row>
    <row r="25" spans="1:13" ht="16">
      <c r="A25" s="47"/>
      <c r="B25" s="10"/>
      <c r="C25" s="10" t="s">
        <v>22</v>
      </c>
      <c r="D25" s="10">
        <v>1E-4</v>
      </c>
      <c r="E25" s="10" t="s">
        <v>84</v>
      </c>
      <c r="F25" s="10" t="s">
        <v>85</v>
      </c>
      <c r="G25" s="10">
        <v>2.0000000000000001E-4</v>
      </c>
      <c r="H25" s="10">
        <v>5.9999999999999995E-4</v>
      </c>
      <c r="I25" s="10">
        <v>5.0000000000000001E-4</v>
      </c>
      <c r="J25" s="10">
        <v>0.38</v>
      </c>
      <c r="K25" s="10">
        <v>0.24</v>
      </c>
      <c r="L25" s="10">
        <v>0.56000000000000005</v>
      </c>
      <c r="M25" s="11"/>
    </row>
    <row r="26" spans="1:13" ht="16">
      <c r="A26" s="47"/>
      <c r="B26" s="10"/>
      <c r="C26" s="10" t="s">
        <v>91</v>
      </c>
      <c r="D26" s="37">
        <f>D25*6</f>
        <v>6.0000000000000006E-4</v>
      </c>
      <c r="E26" s="38" t="s">
        <v>97</v>
      </c>
      <c r="F26" s="31" t="s">
        <v>86</v>
      </c>
      <c r="G26" s="30">
        <f>G25*6</f>
        <v>1.2000000000000001E-3</v>
      </c>
      <c r="H26" s="30">
        <f>H25*6</f>
        <v>3.5999999999999999E-3</v>
      </c>
      <c r="I26" s="30">
        <f>I25*6</f>
        <v>3.0000000000000001E-3</v>
      </c>
      <c r="J26" s="10"/>
      <c r="K26" s="10"/>
      <c r="L26" s="10"/>
      <c r="M26" s="11"/>
    </row>
    <row r="27" spans="1:13" ht="15" thickBot="1">
      <c r="A27" s="50"/>
      <c r="B27" s="39"/>
      <c r="C27" s="40" t="s">
        <v>92</v>
      </c>
      <c r="D27" s="41" t="s">
        <v>87</v>
      </c>
      <c r="E27" s="41" t="s">
        <v>87</v>
      </c>
      <c r="F27" s="41" t="s">
        <v>87</v>
      </c>
      <c r="G27" s="41" t="s">
        <v>87</v>
      </c>
      <c r="H27" s="42">
        <v>1E-3</v>
      </c>
      <c r="I27" s="41" t="s">
        <v>87</v>
      </c>
      <c r="J27" s="39"/>
      <c r="K27" s="39"/>
      <c r="L27" s="39"/>
      <c r="M27" s="39"/>
    </row>
    <row r="28" spans="1:13">
      <c r="A28" s="27" t="s">
        <v>98</v>
      </c>
    </row>
  </sheetData>
  <mergeCells count="6">
    <mergeCell ref="A6:A8"/>
    <mergeCell ref="A17:A19"/>
    <mergeCell ref="A20:A23"/>
    <mergeCell ref="A24:A27"/>
    <mergeCell ref="A9:A12"/>
    <mergeCell ref="A13:A16"/>
  </mergeCells>
  <pageMargins left="0.7" right="0.7" top="0.75" bottom="0.75" header="0.3" footer="0.3"/>
  <pageSetup scale="64" orientation="landscape" horizontalDpi="300" verticalDpi="30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</dc:creator>
  <cp:lastModifiedBy>Angel Marsh</cp:lastModifiedBy>
  <cp:lastPrinted>2013-01-29T20:48:14Z</cp:lastPrinted>
  <dcterms:created xsi:type="dcterms:W3CDTF">2013-01-08T09:38:42Z</dcterms:created>
  <dcterms:modified xsi:type="dcterms:W3CDTF">2013-02-18T16:45:31Z</dcterms:modified>
</cp:coreProperties>
</file>