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3620" windowHeight="8520" activeTab="1"/>
  </bookViews>
  <sheets>
    <sheet name="Table 1" sheetId="1" r:id="rId1"/>
    <sheet name="Table 2" sheetId="2" r:id="rId2"/>
    <sheet name="Table 3" sheetId="3" r:id="rId3"/>
  </sheets>
  <definedNames>
    <definedName name="_xlnm.Print_Area" localSheetId="0">'Table 1'!$A$2:$X$83</definedName>
  </definedNames>
  <calcPr fullCalcOnLoad="1"/>
</workbook>
</file>

<file path=xl/sharedStrings.xml><?xml version="1.0" encoding="utf-8"?>
<sst xmlns="http://schemas.openxmlformats.org/spreadsheetml/2006/main" count="581" uniqueCount="391">
  <si>
    <r>
      <t>117±96</t>
    </r>
    <r>
      <rPr>
        <sz val="8"/>
        <rFont val="Tms Rmn"/>
        <family val="0"/>
      </rPr>
      <t> </t>
    </r>
  </si>
  <si>
    <t>190±231</t>
  </si>
  <si>
    <r>
      <t>85±94</t>
    </r>
    <r>
      <rPr>
        <sz val="8"/>
        <rFont val="Tms Rmn"/>
        <family val="0"/>
      </rPr>
      <t>  </t>
    </r>
  </si>
  <si>
    <r>
      <t>46±30</t>
    </r>
    <r>
      <rPr>
        <sz val="8"/>
        <rFont val="Tms Rmn"/>
        <family val="0"/>
      </rPr>
      <t>  </t>
    </r>
  </si>
  <si>
    <r>
      <t>67±60</t>
    </r>
    <r>
      <rPr>
        <sz val="8"/>
        <rFont val="Tms Rmn"/>
        <family val="0"/>
      </rPr>
      <t> </t>
    </r>
  </si>
  <si>
    <t>52±21</t>
  </si>
  <si>
    <t>241±216</t>
  </si>
  <si>
    <r>
      <t>100±66</t>
    </r>
    <r>
      <rPr>
        <sz val="8"/>
        <rFont val="Tms Rmn"/>
        <family val="0"/>
      </rPr>
      <t> </t>
    </r>
  </si>
  <si>
    <t>62±30</t>
  </si>
  <si>
    <t>205±194**</t>
  </si>
  <si>
    <r>
      <t>111±51</t>
    </r>
    <r>
      <rPr>
        <sz val="8"/>
        <rFont val="Tms Rmn"/>
        <family val="0"/>
      </rPr>
      <t> </t>
    </r>
  </si>
  <si>
    <t>101±74</t>
  </si>
  <si>
    <r>
      <t>62±27</t>
    </r>
    <r>
      <rPr>
        <sz val="8"/>
        <rFont val="Tms Rmn"/>
        <family val="0"/>
      </rPr>
      <t>  </t>
    </r>
  </si>
  <si>
    <t>79±82</t>
  </si>
  <si>
    <r>
      <t>64±43</t>
    </r>
    <r>
      <rPr>
        <sz val="8"/>
        <rFont val="Tms Rmn"/>
        <family val="0"/>
      </rPr>
      <t> </t>
    </r>
  </si>
  <si>
    <t>58±22</t>
  </si>
  <si>
    <t>239±194</t>
  </si>
  <si>
    <r>
      <t>97±40</t>
    </r>
    <r>
      <rPr>
        <sz val="8"/>
        <rFont val="Tms Rmn"/>
        <family val="0"/>
      </rPr>
      <t> </t>
    </r>
  </si>
  <si>
    <t xml:space="preserve">24 h Urinary NAG Excretion </t>
  </si>
  <si>
    <t xml:space="preserve">Duration </t>
  </si>
  <si>
    <t>Duration of</t>
  </si>
  <si>
    <t xml:space="preserve">Mean Arterial </t>
  </si>
  <si>
    <t>Compound A</t>
  </si>
  <si>
    <t>Group</t>
  </si>
  <si>
    <t>of</t>
  </si>
  <si>
    <t>Mean</t>
  </si>
  <si>
    <t>Surgical</t>
  </si>
  <si>
    <t>Tourniquet</t>
  </si>
  <si>
    <t>Blood</t>
  </si>
  <si>
    <t>Blood Pressure</t>
  </si>
  <si>
    <t>Concentration</t>
  </si>
  <si>
    <t>Inspired</t>
  </si>
  <si>
    <t>Patient</t>
  </si>
  <si>
    <t>Age</t>
  </si>
  <si>
    <t>Height</t>
  </si>
  <si>
    <t>Weight</t>
  </si>
  <si>
    <t>Anesthesia</t>
  </si>
  <si>
    <t>MAC H</t>
  </si>
  <si>
    <t>MAC</t>
  </si>
  <si>
    <t>Procedure</t>
  </si>
  <si>
    <t>Site</t>
  </si>
  <si>
    <t>Inflation</t>
  </si>
  <si>
    <t>Loss</t>
  </si>
  <si>
    <t xml:space="preserve"> (mmHg)</t>
  </si>
  <si>
    <t>(ppm)</t>
  </si>
  <si>
    <t>AUC</t>
  </si>
  <si>
    <t>No.</t>
  </si>
  <si>
    <t>(yr)</t>
  </si>
  <si>
    <t>(cm)</t>
  </si>
  <si>
    <t>(kg)</t>
  </si>
  <si>
    <t>(min)</t>
  </si>
  <si>
    <t>(ml)</t>
  </si>
  <si>
    <t>Pre</t>
  </si>
  <si>
    <t>Lowest</t>
  </si>
  <si>
    <t>Ave</t>
  </si>
  <si>
    <t>Peak</t>
  </si>
  <si>
    <t>(ppm-h)</t>
  </si>
  <si>
    <t>Knee</t>
  </si>
  <si>
    <t>Ligament reconstruction</t>
  </si>
  <si>
    <t>Shoulder</t>
  </si>
  <si>
    <t>Arthroplasty</t>
  </si>
  <si>
    <t>mean±SD</t>
  </si>
  <si>
    <t>173±6</t>
  </si>
  <si>
    <t>70±6</t>
  </si>
  <si>
    <t>79±9</t>
  </si>
  <si>
    <t>69±8</t>
  </si>
  <si>
    <t>AUC= area under the curve</t>
  </si>
  <si>
    <t>Probenecid</t>
  </si>
  <si>
    <t>plus</t>
  </si>
  <si>
    <t>Low-flow</t>
  </si>
  <si>
    <t>Sevoflurane</t>
  </si>
  <si>
    <t>(LSP)</t>
  </si>
  <si>
    <t>(LS)</t>
  </si>
  <si>
    <t>25±5</t>
  </si>
  <si>
    <t>24±5</t>
  </si>
  <si>
    <t>173±5</t>
  </si>
  <si>
    <t>424±82</t>
  </si>
  <si>
    <t>429±69</t>
  </si>
  <si>
    <t>312±92</t>
  </si>
  <si>
    <t>310±74</t>
  </si>
  <si>
    <t>143±25</t>
  </si>
  <si>
    <t>160±37</t>
  </si>
  <si>
    <t>72±54</t>
  </si>
  <si>
    <t>80±73</t>
  </si>
  <si>
    <t>66±5</t>
  </si>
  <si>
    <t>77±6</t>
  </si>
  <si>
    <t>78±8</t>
  </si>
  <si>
    <t>446±931**</t>
  </si>
  <si>
    <t>144±108**</t>
  </si>
  <si>
    <t>102±59</t>
  </si>
  <si>
    <t>145±305</t>
  </si>
  <si>
    <r>
      <t>58±30</t>
    </r>
    <r>
      <rPr>
        <sz val="8"/>
        <rFont val="Tms Rmn"/>
        <family val="0"/>
      </rPr>
      <t> </t>
    </r>
  </si>
  <si>
    <t>58±24</t>
  </si>
  <si>
    <t>555±934</t>
  </si>
  <si>
    <t>168±194</t>
  </si>
  <si>
    <t>65±19</t>
  </si>
  <si>
    <t>535±1000**</t>
  </si>
  <si>
    <t>750±1471**</t>
  </si>
  <si>
    <t>732±1395**</t>
  </si>
  <si>
    <t>588±1067**</t>
  </si>
  <si>
    <t>196±282</t>
  </si>
  <si>
    <t>117±83</t>
  </si>
  <si>
    <t>94±94</t>
  </si>
  <si>
    <t>833±1498</t>
  </si>
  <si>
    <t>430±749</t>
  </si>
  <si>
    <r>
      <t>100</t>
    </r>
    <r>
      <rPr>
        <sz val="7"/>
        <rFont val="____"/>
        <family val="3"/>
      </rPr>
      <t>±</t>
    </r>
    <r>
      <rPr>
        <sz val="8"/>
        <rFont val="____"/>
        <family val="0"/>
      </rPr>
      <t>51</t>
    </r>
    <r>
      <rPr>
        <sz val="8"/>
        <rFont val="Tms Rmn"/>
        <family val="0"/>
      </rPr>
      <t>  </t>
    </r>
  </si>
  <si>
    <r>
      <t>57</t>
    </r>
    <r>
      <rPr>
        <sz val="7"/>
        <rFont val="____"/>
        <family val="3"/>
      </rPr>
      <t>±</t>
    </r>
    <r>
      <rPr>
        <sz val="8"/>
        <rFont val="____"/>
        <family val="0"/>
      </rPr>
      <t>22</t>
    </r>
    <r>
      <rPr>
        <sz val="8"/>
        <rFont val="Tms Rmn"/>
        <family val="0"/>
      </rPr>
      <t>  </t>
    </r>
  </si>
  <si>
    <t>High-flow Sevoflurane (HS)</t>
  </si>
  <si>
    <t>47±17</t>
  </si>
  <si>
    <r>
      <t>144±222**</t>
    </r>
    <r>
      <rPr>
        <sz val="8"/>
        <rFont val="Tms Rmn"/>
        <family val="0"/>
      </rPr>
      <t> </t>
    </r>
  </si>
  <si>
    <r>
      <t>84±47</t>
    </r>
    <r>
      <rPr>
        <sz val="8"/>
        <rFont val="Tms Rmn"/>
        <family val="0"/>
      </rPr>
      <t>  </t>
    </r>
  </si>
  <si>
    <r>
      <t>77±39</t>
    </r>
    <r>
      <rPr>
        <sz val="8"/>
        <rFont val="Tms Rmn"/>
        <family val="0"/>
      </rPr>
      <t>  </t>
    </r>
  </si>
  <si>
    <r>
      <t>48±31</t>
    </r>
    <r>
      <rPr>
        <sz val="8"/>
        <rFont val="Tms Rmn"/>
        <family val="0"/>
      </rPr>
      <t>  </t>
    </r>
  </si>
  <si>
    <r>
      <t>50±28</t>
    </r>
    <r>
      <rPr>
        <sz val="8"/>
        <rFont val="Tms Rmn"/>
        <family val="0"/>
      </rPr>
      <t>  </t>
    </r>
  </si>
  <si>
    <r>
      <t>44±27</t>
    </r>
    <r>
      <rPr>
        <sz val="8"/>
        <rFont val="Tms Rmn"/>
        <family val="0"/>
      </rPr>
      <t>  </t>
    </r>
  </si>
  <si>
    <r>
      <t>150±219</t>
    </r>
    <r>
      <rPr>
        <sz val="8"/>
        <rFont val="Tms Rmn"/>
        <family val="0"/>
      </rPr>
      <t>  </t>
    </r>
  </si>
  <si>
    <r>
      <t>70±47</t>
    </r>
    <r>
      <rPr>
        <sz val="8"/>
        <rFont val="Tms Rmn"/>
        <family val="0"/>
      </rPr>
      <t>  </t>
    </r>
  </si>
  <si>
    <t>24 h Urinary Albumin Excretion (mg)</t>
  </si>
  <si>
    <r>
      <t>8</t>
    </r>
    <r>
      <rPr>
        <sz val="7"/>
        <rFont val="____"/>
        <family val="3"/>
      </rPr>
      <t>±</t>
    </r>
    <r>
      <rPr>
        <sz val="8"/>
        <rFont val="____"/>
        <family val="0"/>
      </rPr>
      <t>4</t>
    </r>
  </si>
  <si>
    <r>
      <t>12</t>
    </r>
    <r>
      <rPr>
        <sz val="7"/>
        <rFont val="____"/>
        <family val="3"/>
      </rPr>
      <t>±</t>
    </r>
    <r>
      <rPr>
        <sz val="8"/>
        <rFont val="____"/>
        <family val="0"/>
      </rPr>
      <t>7</t>
    </r>
    <r>
      <rPr>
        <sz val="8"/>
        <rFont val="Tms Rmn"/>
        <family val="0"/>
      </rPr>
      <t> </t>
    </r>
  </si>
  <si>
    <r>
      <t>14</t>
    </r>
    <r>
      <rPr>
        <sz val="7"/>
        <rFont val="____"/>
        <family val="3"/>
      </rPr>
      <t>±</t>
    </r>
    <r>
      <rPr>
        <sz val="8"/>
        <rFont val="____"/>
        <family val="0"/>
      </rPr>
      <t>7**</t>
    </r>
  </si>
  <si>
    <r>
      <t>12</t>
    </r>
    <r>
      <rPr>
        <sz val="7"/>
        <rFont val="____"/>
        <family val="3"/>
      </rPr>
      <t>±</t>
    </r>
    <r>
      <rPr>
        <sz val="8"/>
        <rFont val="____"/>
        <family val="0"/>
      </rPr>
      <t>8</t>
    </r>
  </si>
  <si>
    <r>
      <t>52</t>
    </r>
    <r>
      <rPr>
        <sz val="7"/>
        <rFont val="____"/>
        <family val="3"/>
      </rPr>
      <t>±</t>
    </r>
    <r>
      <rPr>
        <sz val="8"/>
        <rFont val="____"/>
        <family val="0"/>
      </rPr>
      <t>23</t>
    </r>
  </si>
  <si>
    <r>
      <t>41</t>
    </r>
    <r>
      <rPr>
        <sz val="7"/>
        <rFont val="____"/>
        <family val="3"/>
      </rPr>
      <t>±</t>
    </r>
    <r>
      <rPr>
        <sz val="8"/>
        <rFont val="____"/>
        <family val="0"/>
      </rPr>
      <t>20</t>
    </r>
  </si>
  <si>
    <r>
      <t>285</t>
    </r>
    <r>
      <rPr>
        <sz val="7"/>
        <rFont val="____"/>
        <family val="3"/>
      </rPr>
      <t>±</t>
    </r>
    <r>
      <rPr>
        <sz val="8"/>
        <rFont val="____"/>
        <family val="0"/>
      </rPr>
      <t>370</t>
    </r>
  </si>
  <si>
    <r>
      <t>107±99</t>
    </r>
    <r>
      <rPr>
        <sz val="8"/>
        <rFont val="Tms Rmn"/>
        <family val="0"/>
      </rPr>
      <t> </t>
    </r>
  </si>
  <si>
    <t>(_g/g_creatinine)</t>
  </si>
  <si>
    <r>
      <t>44</t>
    </r>
    <r>
      <rPr>
        <sz val="7"/>
        <rFont val="____"/>
        <family val="3"/>
      </rPr>
      <t>±</t>
    </r>
    <r>
      <rPr>
        <sz val="8"/>
        <rFont val="____"/>
        <family val="0"/>
      </rPr>
      <t>18</t>
    </r>
  </si>
  <si>
    <r>
      <t>3073</t>
    </r>
    <r>
      <rPr>
        <sz val="7"/>
        <rFont val="____"/>
        <family val="3"/>
      </rPr>
      <t>±</t>
    </r>
    <r>
      <rPr>
        <sz val="8"/>
        <rFont val="____"/>
        <family val="0"/>
      </rPr>
      <t>10294**</t>
    </r>
  </si>
  <si>
    <t>2691±8743**</t>
  </si>
  <si>
    <r>
      <t>1111</t>
    </r>
    <r>
      <rPr>
        <sz val="7"/>
        <rFont val="____"/>
        <family val="3"/>
      </rPr>
      <t>±</t>
    </r>
    <r>
      <rPr>
        <sz val="8"/>
        <rFont val="____"/>
        <family val="0"/>
      </rPr>
      <t>2514**</t>
    </r>
  </si>
  <si>
    <r>
      <t>339</t>
    </r>
    <r>
      <rPr>
        <sz val="7"/>
        <rFont val="____"/>
        <family val="3"/>
      </rPr>
      <t>±942</t>
    </r>
  </si>
  <si>
    <t>189±364</t>
  </si>
  <si>
    <r>
      <t>97</t>
    </r>
    <r>
      <rPr>
        <sz val="7"/>
        <rFont val="____"/>
        <family val="3"/>
      </rPr>
      <t>±</t>
    </r>
    <r>
      <rPr>
        <sz val="8"/>
        <rFont val="____"/>
        <family val="0"/>
      </rPr>
      <t>115</t>
    </r>
  </si>
  <si>
    <r>
      <t>61</t>
    </r>
    <r>
      <rPr>
        <sz val="7"/>
        <rFont val="____"/>
        <family val="3"/>
      </rPr>
      <t>±</t>
    </r>
    <r>
      <rPr>
        <sz val="8"/>
        <rFont val="____"/>
        <family val="0"/>
      </rPr>
      <t>37</t>
    </r>
  </si>
  <si>
    <r>
      <t>3411</t>
    </r>
    <r>
      <rPr>
        <sz val="7"/>
        <rFont val="____"/>
        <family val="3"/>
      </rPr>
      <t>±</t>
    </r>
    <r>
      <rPr>
        <sz val="8"/>
        <rFont val="____"/>
        <family val="0"/>
      </rPr>
      <t>10863</t>
    </r>
  </si>
  <si>
    <r>
      <t>1075</t>
    </r>
    <r>
      <rPr>
        <sz val="7"/>
        <rFont val="____"/>
        <family val="3"/>
      </rPr>
      <t>±</t>
    </r>
    <r>
      <rPr>
        <sz val="8"/>
        <rFont val="____"/>
        <family val="0"/>
      </rPr>
      <t>3346</t>
    </r>
  </si>
  <si>
    <r>
      <t>54</t>
    </r>
    <r>
      <rPr>
        <sz val="7"/>
        <rFont val="____"/>
        <family val="3"/>
      </rPr>
      <t>±</t>
    </r>
    <r>
      <rPr>
        <sz val="8"/>
        <rFont val="____"/>
        <family val="0"/>
      </rPr>
      <t>36</t>
    </r>
  </si>
  <si>
    <r>
      <t>118</t>
    </r>
    <r>
      <rPr>
        <sz val="7"/>
        <rFont val="____"/>
        <family val="3"/>
      </rPr>
      <t>±11</t>
    </r>
    <r>
      <rPr>
        <sz val="8"/>
        <rFont val="____"/>
        <family val="0"/>
      </rPr>
      <t>5*</t>
    </r>
  </si>
  <si>
    <r>
      <t>156</t>
    </r>
    <r>
      <rPr>
        <sz val="7"/>
        <rFont val="____"/>
        <family val="3"/>
      </rPr>
      <t>±</t>
    </r>
    <r>
      <rPr>
        <sz val="8"/>
        <rFont val="____"/>
        <family val="0"/>
      </rPr>
      <t>128</t>
    </r>
  </si>
  <si>
    <t>248±341</t>
  </si>
  <si>
    <t>115±184</t>
  </si>
  <si>
    <r>
      <t>138</t>
    </r>
    <r>
      <rPr>
        <sz val="7"/>
        <rFont val="____"/>
        <family val="3"/>
      </rPr>
      <t>±</t>
    </r>
    <r>
      <rPr>
        <sz val="8"/>
        <rFont val="____"/>
        <family val="0"/>
      </rPr>
      <t>236</t>
    </r>
  </si>
  <si>
    <t>100±135</t>
  </si>
  <si>
    <r>
      <t>116±</t>
    </r>
    <r>
      <rPr>
        <sz val="8"/>
        <rFont val="____"/>
        <family val="0"/>
      </rPr>
      <t>200</t>
    </r>
  </si>
  <si>
    <t>341±374</t>
  </si>
  <si>
    <t>141±139</t>
  </si>
  <si>
    <r>
      <t>46</t>
    </r>
    <r>
      <rPr>
        <sz val="7"/>
        <rFont val="____"/>
        <family val="3"/>
      </rPr>
      <t>±</t>
    </r>
    <r>
      <rPr>
        <sz val="8"/>
        <rFont val="____"/>
        <family val="0"/>
      </rPr>
      <t>23</t>
    </r>
  </si>
  <si>
    <t>443±1317**</t>
  </si>
  <si>
    <t>285±408**</t>
  </si>
  <si>
    <r>
      <t>159</t>
    </r>
    <r>
      <rPr>
        <sz val="7"/>
        <rFont val="____"/>
        <family val="3"/>
      </rPr>
      <t>±</t>
    </r>
    <r>
      <rPr>
        <sz val="8"/>
        <rFont val="____"/>
        <family val="0"/>
      </rPr>
      <t>151**</t>
    </r>
  </si>
  <si>
    <r>
      <t>88</t>
    </r>
    <r>
      <rPr>
        <sz val="7"/>
        <rFont val="____"/>
        <family val="3"/>
      </rPr>
      <t>±</t>
    </r>
    <r>
      <rPr>
        <sz val="8"/>
        <rFont val="____"/>
        <family val="0"/>
      </rPr>
      <t>103</t>
    </r>
  </si>
  <si>
    <r>
      <t>55±48</t>
    </r>
    <r>
      <rPr>
        <sz val="8"/>
        <rFont val="Tms Rmn"/>
        <family val="0"/>
      </rPr>
      <t>  </t>
    </r>
  </si>
  <si>
    <r>
      <t>79</t>
    </r>
    <r>
      <rPr>
        <sz val="7"/>
        <rFont val="____"/>
        <family val="3"/>
      </rPr>
      <t>±</t>
    </r>
    <r>
      <rPr>
        <sz val="8"/>
        <rFont val="____"/>
        <family val="0"/>
      </rPr>
      <t>102</t>
    </r>
  </si>
  <si>
    <t>53±36</t>
  </si>
  <si>
    <t>609±1324</t>
  </si>
  <si>
    <t>166±244</t>
  </si>
  <si>
    <t>24 h Urinary Glucose  Excretion (mg)</t>
  </si>
  <si>
    <t>55±42</t>
  </si>
  <si>
    <t>225±270**</t>
  </si>
  <si>
    <t>109±35</t>
  </si>
  <si>
    <t>129±49</t>
  </si>
  <si>
    <t>127±47</t>
  </si>
  <si>
    <t>112±49</t>
  </si>
  <si>
    <t>106±37</t>
  </si>
  <si>
    <t>113±28</t>
  </si>
  <si>
    <t>144±26*</t>
  </si>
  <si>
    <t>128±41</t>
  </si>
  <si>
    <t>113±30</t>
  </si>
  <si>
    <t>104±19</t>
  </si>
  <si>
    <t>BUN=Blood Urea Nitrogen</t>
  </si>
  <si>
    <t>*P&lt;0.05 compared with preanesthesia value.**P&lt;0.01 compared with preanesthesia value.</t>
  </si>
  <si>
    <t xml:space="preserve">Table 3. Time Course of Urinary Excretion of Protein, Albumin, </t>
  </si>
  <si>
    <r>
      <t>_</t>
    </r>
    <r>
      <rPr>
        <b/>
        <vertAlign val="subscript"/>
        <sz val="18"/>
        <rFont val="____"/>
        <family val="0"/>
      </rPr>
      <t>2</t>
    </r>
    <r>
      <rPr>
        <b/>
        <sz val="18"/>
        <rFont val="____"/>
        <family val="0"/>
      </rPr>
      <t xml:space="preserve">-microglobilin, Glucose, and NAG </t>
    </r>
  </si>
  <si>
    <t>Days after anesthesia</t>
  </si>
  <si>
    <t>Max</t>
  </si>
  <si>
    <t>Ave</t>
  </si>
  <si>
    <t>24 h Urinary Protein Excretion (mg)</t>
  </si>
  <si>
    <t>Low-flow Sevoflurane plus Probenecid (LSP)</t>
  </si>
  <si>
    <r>
      <t>60</t>
    </r>
    <r>
      <rPr>
        <sz val="7"/>
        <color indexed="8"/>
        <rFont val="____"/>
        <family val="3"/>
      </rPr>
      <t>±</t>
    </r>
    <r>
      <rPr>
        <sz val="8"/>
        <color indexed="8"/>
        <rFont val="____"/>
        <family val="0"/>
      </rPr>
      <t>33</t>
    </r>
  </si>
  <si>
    <r>
      <t>94±32</t>
    </r>
    <r>
      <rPr>
        <sz val="8"/>
        <rFont val="Tms Rmn"/>
        <family val="0"/>
      </rPr>
      <t> </t>
    </r>
  </si>
  <si>
    <r>
      <t>106</t>
    </r>
    <r>
      <rPr>
        <sz val="7"/>
        <rFont val="____"/>
        <family val="3"/>
      </rPr>
      <t>±</t>
    </r>
    <r>
      <rPr>
        <sz val="8"/>
        <rFont val="____"/>
        <family val="0"/>
      </rPr>
      <t>44**</t>
    </r>
    <r>
      <rPr>
        <sz val="8"/>
        <rFont val="Tms Rmn"/>
        <family val="0"/>
      </rPr>
      <t> </t>
    </r>
  </si>
  <si>
    <r>
      <t>106</t>
    </r>
    <r>
      <rPr>
        <sz val="7"/>
        <rFont val="____"/>
        <family val="3"/>
      </rPr>
      <t>±</t>
    </r>
    <r>
      <rPr>
        <sz val="8"/>
        <rFont val="____"/>
        <family val="0"/>
      </rPr>
      <t>50</t>
    </r>
  </si>
  <si>
    <r>
      <t>89</t>
    </r>
    <r>
      <rPr>
        <sz val="7"/>
        <rFont val="____"/>
        <family val="3"/>
      </rPr>
      <t>±</t>
    </r>
    <r>
      <rPr>
        <sz val="8"/>
        <rFont val="____"/>
        <family val="0"/>
      </rPr>
      <t>52</t>
    </r>
  </si>
  <si>
    <r>
      <t>64</t>
    </r>
    <r>
      <rPr>
        <sz val="7"/>
        <rFont val="____"/>
        <family val="3"/>
      </rPr>
      <t>±</t>
    </r>
    <r>
      <rPr>
        <sz val="8"/>
        <rFont val="____"/>
        <family val="0"/>
      </rPr>
      <t>39</t>
    </r>
  </si>
  <si>
    <r>
      <t>60</t>
    </r>
    <r>
      <rPr>
        <sz val="7"/>
        <rFont val="____"/>
        <family val="3"/>
      </rPr>
      <t>±</t>
    </r>
    <r>
      <rPr>
        <sz val="8"/>
        <rFont val="____"/>
        <family val="0"/>
      </rPr>
      <t>37</t>
    </r>
  </si>
  <si>
    <r>
      <t>65</t>
    </r>
    <r>
      <rPr>
        <sz val="7"/>
        <rFont val="____"/>
        <family val="3"/>
      </rPr>
      <t>±</t>
    </r>
    <r>
      <rPr>
        <sz val="8"/>
        <rFont val="____"/>
        <family val="0"/>
      </rPr>
      <t>35</t>
    </r>
  </si>
  <si>
    <r>
      <t>129</t>
    </r>
    <r>
      <rPr>
        <sz val="7"/>
        <rFont val="____"/>
        <family val="3"/>
      </rPr>
      <t>±</t>
    </r>
    <r>
      <rPr>
        <sz val="8"/>
        <rFont val="____"/>
        <family val="0"/>
      </rPr>
      <t>55</t>
    </r>
    <r>
      <rPr>
        <sz val="8"/>
        <rFont val="Tms Rmn"/>
        <family val="0"/>
      </rPr>
      <t> </t>
    </r>
  </si>
  <si>
    <r>
      <t>83±30</t>
    </r>
    <r>
      <rPr>
        <sz val="8"/>
        <rFont val="Tms Rmn"/>
        <family val="0"/>
      </rPr>
      <t>  </t>
    </r>
  </si>
  <si>
    <t>Low-flow Sevoflurane (LS)</t>
  </si>
  <si>
    <r>
      <t>54</t>
    </r>
    <r>
      <rPr>
        <sz val="7"/>
        <color indexed="8"/>
        <rFont val="____"/>
        <family val="3"/>
      </rPr>
      <t>±</t>
    </r>
    <r>
      <rPr>
        <sz val="8"/>
        <color indexed="8"/>
        <rFont val="____"/>
        <family val="0"/>
      </rPr>
      <t>18</t>
    </r>
  </si>
  <si>
    <r>
      <t>279</t>
    </r>
    <r>
      <rPr>
        <sz val="7"/>
        <rFont val="____"/>
        <family val="3"/>
      </rPr>
      <t>±</t>
    </r>
    <r>
      <rPr>
        <sz val="8"/>
        <rFont val="____"/>
        <family val="0"/>
      </rPr>
      <t>508**</t>
    </r>
  </si>
  <si>
    <t>293±296**</t>
  </si>
  <si>
    <t>3.4±2.1</t>
  </si>
  <si>
    <t>NAG=N-acetyl-_-glucosaminidase</t>
  </si>
  <si>
    <t>Pre = preanesthesia; Max = maximum value after anesthesia; Ave = average value after anesthesia</t>
  </si>
  <si>
    <t>*P&lt;0.05 compared with preanesthesia value.**P&lt;0.01 compared with preanesthesia value.</t>
  </si>
  <si>
    <t>  P&lt;0.05 compared with the Low-flow sevoflurane (LS) group.  P&lt;0.01 compared with the Low-flow sevoflurane (LS) group.</t>
  </si>
  <si>
    <r>
      <t xml:space="preserve"> </t>
    </r>
    <r>
      <rPr>
        <vertAlign val="superscript"/>
        <sz val="12"/>
        <rFont val="Tms Rmn"/>
        <family val="0"/>
      </rPr>
      <t>@</t>
    </r>
    <r>
      <rPr>
        <sz val="12"/>
        <rFont val="Tms Rmn"/>
        <family val="0"/>
      </rPr>
      <t>P&lt;0.05 compared with the High-flow sevoflurane (HS) group.</t>
    </r>
  </si>
  <si>
    <t>66±77</t>
  </si>
  <si>
    <t>145±110*</t>
  </si>
  <si>
    <t>Day 1</t>
  </si>
  <si>
    <t>Day 3</t>
  </si>
  <si>
    <t>Day 5</t>
  </si>
  <si>
    <t>Day 7</t>
  </si>
  <si>
    <t>Serum BUN (mg/dL)</t>
  </si>
  <si>
    <t>Low-flow Sevoflurane plus Probenecid (LSP)</t>
  </si>
  <si>
    <t>13±3</t>
  </si>
  <si>
    <t>11±3**</t>
  </si>
  <si>
    <t>11±2**</t>
  </si>
  <si>
    <t>14±4</t>
  </si>
  <si>
    <t>Low-flow Sevoflurane (LS)</t>
  </si>
  <si>
    <t>14±3</t>
  </si>
  <si>
    <t>10±3**</t>
  </si>
  <si>
    <t>14±4</t>
  </si>
  <si>
    <t>15±4</t>
  </si>
  <si>
    <t>High-flow Sevoflurane plus Probenecid (HSP)</t>
  </si>
  <si>
    <t>14±3</t>
  </si>
  <si>
    <t>10±4**</t>
  </si>
  <si>
    <t xml:space="preserve"> 15±4*</t>
  </si>
  <si>
    <t xml:space="preserve"> 16±4*</t>
  </si>
  <si>
    <t>High-flow Sevoflurane (HS)</t>
  </si>
  <si>
    <t>13±4</t>
  </si>
  <si>
    <t>10±2**</t>
  </si>
  <si>
    <t>13±3</t>
  </si>
  <si>
    <t>Serum Creatinine (mg/dL)</t>
  </si>
  <si>
    <t>0.9±0.2</t>
  </si>
  <si>
    <t>0.9±0.1</t>
  </si>
  <si>
    <t>0.8±0.1**</t>
  </si>
  <si>
    <t>0.9±0.1*</t>
  </si>
  <si>
    <t>0.9±0.1</t>
  </si>
  <si>
    <t>0.9±0.2*</t>
  </si>
  <si>
    <t>0.8±0.1*</t>
  </si>
  <si>
    <t>0.8±0.1</t>
  </si>
  <si>
    <t>Creatinine Clearance (ml/min)</t>
  </si>
  <si>
    <t>110±24</t>
  </si>
  <si>
    <t>127±32*</t>
  </si>
  <si>
    <t>113±24</t>
  </si>
  <si>
    <t>104±18</t>
  </si>
  <si>
    <t>104±23</t>
  </si>
  <si>
    <t>106±18</t>
  </si>
  <si>
    <t>127±27*</t>
  </si>
  <si>
    <t>98±19</t>
  </si>
  <si>
    <r>
      <t>12</t>
    </r>
    <r>
      <rPr>
        <sz val="7"/>
        <rFont val="____"/>
        <family val="3"/>
      </rPr>
      <t>±</t>
    </r>
    <r>
      <rPr>
        <sz val="8"/>
        <rFont val="____"/>
        <family val="0"/>
      </rPr>
      <t>6</t>
    </r>
  </si>
  <si>
    <r>
      <t>9</t>
    </r>
    <r>
      <rPr>
        <sz val="7"/>
        <rFont val="____"/>
        <family val="3"/>
      </rPr>
      <t>±</t>
    </r>
    <r>
      <rPr>
        <sz val="8"/>
        <rFont val="____"/>
        <family val="0"/>
      </rPr>
      <t>6</t>
    </r>
  </si>
  <si>
    <r>
      <t>9</t>
    </r>
    <r>
      <rPr>
        <sz val="7"/>
        <rFont val="____"/>
        <family val="3"/>
      </rPr>
      <t>±</t>
    </r>
    <r>
      <rPr>
        <sz val="8"/>
        <rFont val="____"/>
        <family val="0"/>
      </rPr>
      <t>4</t>
    </r>
  </si>
  <si>
    <r>
      <t>8</t>
    </r>
    <r>
      <rPr>
        <sz val="7"/>
        <rFont val="____"/>
        <family val="3"/>
      </rPr>
      <t>±</t>
    </r>
    <r>
      <rPr>
        <sz val="8"/>
        <rFont val="____"/>
        <family val="0"/>
      </rPr>
      <t>3</t>
    </r>
  </si>
  <si>
    <r>
      <t>17</t>
    </r>
    <r>
      <rPr>
        <sz val="7"/>
        <rFont val="____"/>
        <family val="3"/>
      </rPr>
      <t>±</t>
    </r>
    <r>
      <rPr>
        <sz val="8"/>
        <rFont val="____"/>
        <family val="0"/>
      </rPr>
      <t>7</t>
    </r>
    <r>
      <rPr>
        <sz val="8"/>
        <rFont val="Tms Rmn"/>
        <family val="0"/>
      </rPr>
      <t> </t>
    </r>
  </si>
  <si>
    <r>
      <t>11</t>
    </r>
    <r>
      <rPr>
        <sz val="7"/>
        <rFont val="____"/>
        <family val="3"/>
      </rPr>
      <t>±</t>
    </r>
    <r>
      <rPr>
        <sz val="8"/>
        <rFont val="____"/>
        <family val="0"/>
      </rPr>
      <t>5</t>
    </r>
  </si>
  <si>
    <r>
      <t>7</t>
    </r>
    <r>
      <rPr>
        <sz val="7"/>
        <rFont val="____"/>
        <family val="3"/>
      </rPr>
      <t>±5</t>
    </r>
  </si>
  <si>
    <t>55±87**</t>
  </si>
  <si>
    <r>
      <t>67</t>
    </r>
    <r>
      <rPr>
        <sz val="7"/>
        <rFont val="____"/>
        <family val="3"/>
      </rPr>
      <t>±</t>
    </r>
    <r>
      <rPr>
        <sz val="8"/>
        <rFont val="____"/>
        <family val="0"/>
      </rPr>
      <t>84**</t>
    </r>
  </si>
  <si>
    <r>
      <t>115</t>
    </r>
    <r>
      <rPr>
        <sz val="7"/>
        <rFont val="____"/>
        <family val="3"/>
      </rPr>
      <t>±</t>
    </r>
    <r>
      <rPr>
        <sz val="8"/>
        <rFont val="____"/>
        <family val="0"/>
      </rPr>
      <t>165**</t>
    </r>
  </si>
  <si>
    <r>
      <t>129</t>
    </r>
    <r>
      <rPr>
        <sz val="7"/>
        <rFont val="____"/>
        <family val="3"/>
      </rPr>
      <t>±</t>
    </r>
    <r>
      <rPr>
        <sz val="8"/>
        <rFont val="____"/>
        <family val="0"/>
      </rPr>
      <t>186**</t>
    </r>
  </si>
  <si>
    <t>48±75</t>
  </si>
  <si>
    <r>
      <t>21</t>
    </r>
    <r>
      <rPr>
        <sz val="7"/>
        <rFont val="____"/>
        <family val="3"/>
      </rPr>
      <t>±</t>
    </r>
    <r>
      <rPr>
        <sz val="8"/>
        <rFont val="____"/>
        <family val="0"/>
      </rPr>
      <t>29</t>
    </r>
  </si>
  <si>
    <r>
      <t>145</t>
    </r>
    <r>
      <rPr>
        <sz val="7"/>
        <rFont val="____"/>
        <family val="3"/>
      </rPr>
      <t>±</t>
    </r>
    <r>
      <rPr>
        <sz val="8"/>
        <rFont val="____"/>
        <family val="0"/>
      </rPr>
      <t>191</t>
    </r>
  </si>
  <si>
    <t>63±86</t>
  </si>
  <si>
    <t>8±7</t>
  </si>
  <si>
    <r>
      <t>15</t>
    </r>
    <r>
      <rPr>
        <sz val="7"/>
        <rFont val="____"/>
        <family val="3"/>
      </rPr>
      <t>±</t>
    </r>
    <r>
      <rPr>
        <sz val="8"/>
        <rFont val="____"/>
        <family val="0"/>
      </rPr>
      <t>12*</t>
    </r>
    <r>
      <rPr>
        <sz val="8"/>
        <rFont val="Tms Rmn"/>
        <family val="0"/>
      </rPr>
      <t> </t>
    </r>
  </si>
  <si>
    <r>
      <t>9±6</t>
    </r>
    <r>
      <rPr>
        <sz val="8"/>
        <rFont val="Tms Rmn"/>
        <family val="0"/>
      </rPr>
      <t>  </t>
    </r>
  </si>
  <si>
    <t>12±7</t>
  </si>
  <si>
    <r>
      <t>11±10</t>
    </r>
    <r>
      <rPr>
        <sz val="8"/>
        <rFont val="Tms Rmn"/>
        <family val="0"/>
      </rPr>
      <t>  </t>
    </r>
  </si>
  <si>
    <t>8±5</t>
  </si>
  <si>
    <t>8±4</t>
  </si>
  <si>
    <r>
      <t>7</t>
    </r>
    <r>
      <rPr>
        <sz val="7"/>
        <rFont val="____"/>
        <family val="3"/>
      </rPr>
      <t>±</t>
    </r>
    <r>
      <rPr>
        <sz val="8"/>
        <rFont val="____"/>
        <family val="0"/>
      </rPr>
      <t>4</t>
    </r>
  </si>
  <si>
    <r>
      <t>20±14</t>
    </r>
    <r>
      <rPr>
        <sz val="8"/>
        <rFont val="Tms Rmn"/>
        <family val="0"/>
      </rPr>
      <t> </t>
    </r>
  </si>
  <si>
    <r>
      <t>10</t>
    </r>
    <r>
      <rPr>
        <sz val="7"/>
        <rFont val="____"/>
        <family val="3"/>
      </rPr>
      <t>±</t>
    </r>
    <r>
      <rPr>
        <sz val="8"/>
        <rFont val="____"/>
        <family val="0"/>
      </rPr>
      <t>5</t>
    </r>
    <r>
      <rPr>
        <sz val="8"/>
        <rFont val="Tms Rmn"/>
        <family val="0"/>
      </rPr>
      <t> </t>
    </r>
  </si>
  <si>
    <r>
      <t>20±2</t>
    </r>
    <r>
      <rPr>
        <sz val="7"/>
        <rFont val="____"/>
        <family val="3"/>
      </rPr>
      <t>4</t>
    </r>
    <r>
      <rPr>
        <sz val="8"/>
        <rFont val="____"/>
        <family val="0"/>
      </rPr>
      <t>*</t>
    </r>
  </si>
  <si>
    <r>
      <t>10±6</t>
    </r>
    <r>
      <rPr>
        <sz val="8"/>
        <rFont val="Tms Rmn"/>
        <family val="0"/>
      </rPr>
      <t>  </t>
    </r>
  </si>
  <si>
    <r>
      <t>9±5</t>
    </r>
    <r>
      <rPr>
        <sz val="8"/>
        <rFont val="Tms Rmn"/>
        <family val="0"/>
      </rPr>
      <t> </t>
    </r>
  </si>
  <si>
    <r>
      <t>9±7</t>
    </r>
    <r>
      <rPr>
        <sz val="8"/>
        <rFont val="Tms Rmn"/>
        <family val="0"/>
      </rPr>
      <t>  </t>
    </r>
  </si>
  <si>
    <r>
      <t>7±3</t>
    </r>
    <r>
      <rPr>
        <sz val="8"/>
        <rFont val="Tms Rmn"/>
        <family val="0"/>
      </rPr>
      <t> </t>
    </r>
  </si>
  <si>
    <t>7±4</t>
  </si>
  <si>
    <r>
      <t>21±24</t>
    </r>
    <r>
      <rPr>
        <sz val="8"/>
        <rFont val="Tms Rmn"/>
        <family val="0"/>
      </rPr>
      <t> </t>
    </r>
  </si>
  <si>
    <r>
      <t>24 h Urinary _</t>
    </r>
    <r>
      <rPr>
        <b/>
        <vertAlign val="subscript"/>
        <sz val="9"/>
        <color indexed="8"/>
        <rFont val="____"/>
        <family val="3"/>
      </rPr>
      <t>2</t>
    </r>
    <r>
      <rPr>
        <b/>
        <sz val="9"/>
        <color indexed="8"/>
        <rFont val="____"/>
        <family val="3"/>
      </rPr>
      <t>-microglobulin Excretion</t>
    </r>
  </si>
  <si>
    <r>
      <t>45</t>
    </r>
    <r>
      <rPr>
        <sz val="7"/>
        <rFont val="____"/>
        <family val="3"/>
      </rPr>
      <t>±</t>
    </r>
    <r>
      <rPr>
        <sz val="8"/>
        <rFont val="____"/>
        <family val="0"/>
      </rPr>
      <t>14</t>
    </r>
  </si>
  <si>
    <r>
      <t>146</t>
    </r>
    <r>
      <rPr>
        <sz val="7"/>
        <rFont val="____"/>
        <family val="3"/>
      </rPr>
      <t>±</t>
    </r>
    <r>
      <rPr>
        <sz val="8"/>
        <rFont val="____"/>
        <family val="0"/>
      </rPr>
      <t>234**</t>
    </r>
    <r>
      <rPr>
        <sz val="8"/>
        <rFont val="Tms Rmn"/>
        <family val="0"/>
      </rPr>
      <t> </t>
    </r>
  </si>
  <si>
    <t>218±299**</t>
  </si>
  <si>
    <r>
      <t>172</t>
    </r>
    <r>
      <rPr>
        <sz val="7"/>
        <rFont val="____"/>
        <family val="3"/>
      </rPr>
      <t>±</t>
    </r>
    <r>
      <rPr>
        <sz val="8"/>
        <rFont val="____"/>
        <family val="0"/>
      </rPr>
      <t>247**</t>
    </r>
  </si>
  <si>
    <t>110±30</t>
  </si>
  <si>
    <t>68±7</t>
  </si>
  <si>
    <t>29.5±6.9</t>
  </si>
  <si>
    <t>211.5±75.2</t>
  </si>
  <si>
    <t>45.8±9.8</t>
  </si>
  <si>
    <t>46.6±16.3</t>
  </si>
  <si>
    <t>29.9±7.4</t>
  </si>
  <si>
    <t>215.4±65.4</t>
  </si>
  <si>
    <t>78±8</t>
  </si>
  <si>
    <t>11.6±3.1</t>
  </si>
  <si>
    <t>1.7±0.4</t>
  </si>
  <si>
    <t>11.1±4.0</t>
  </si>
  <si>
    <t>1.6±0.4</t>
  </si>
  <si>
    <t xml:space="preserve">Table 1. Individual Patients Demographics </t>
  </si>
  <si>
    <t>High-flow</t>
  </si>
  <si>
    <t>Sevoflurane</t>
  </si>
  <si>
    <t>plus</t>
  </si>
  <si>
    <t>Probenecid</t>
  </si>
  <si>
    <t>(HSP)</t>
  </si>
  <si>
    <t>25±5</t>
  </si>
  <si>
    <t>169±6</t>
  </si>
  <si>
    <t>69±13</t>
  </si>
  <si>
    <t>426±53</t>
  </si>
  <si>
    <t>11.5±2.5</t>
  </si>
  <si>
    <t>1.6±0.2</t>
  </si>
  <si>
    <t>312±50</t>
  </si>
  <si>
    <t>156±51</t>
  </si>
  <si>
    <t>67±84</t>
  </si>
  <si>
    <t>79±7</t>
  </si>
  <si>
    <t>67±7</t>
  </si>
  <si>
    <t>80±8</t>
  </si>
  <si>
    <r>
      <t>7</t>
    </r>
    <r>
      <rPr>
        <sz val="9"/>
        <color indexed="8"/>
        <rFont val="____"/>
        <family val="0"/>
      </rPr>
      <t>.2±3.4</t>
    </r>
    <r>
      <rPr>
        <vertAlign val="superscript"/>
        <sz val="9"/>
        <color indexed="8"/>
        <rFont val="Tms Rmn"/>
        <family val="0"/>
      </rPr>
      <t>  ,##</t>
    </r>
  </si>
  <si>
    <r>
      <t>3.9</t>
    </r>
    <r>
      <rPr>
        <sz val="9"/>
        <color indexed="8"/>
        <rFont val="____"/>
        <family val="0"/>
      </rPr>
      <t>±1.9</t>
    </r>
    <r>
      <rPr>
        <vertAlign val="superscript"/>
        <sz val="9"/>
        <color indexed="8"/>
        <rFont val="Tms Rmn"/>
        <family val="0"/>
      </rPr>
      <t>  ,##</t>
    </r>
  </si>
  <si>
    <r>
      <t>27.3</t>
    </r>
    <r>
      <rPr>
        <sz val="9"/>
        <color indexed="8"/>
        <rFont val="____"/>
        <family val="0"/>
      </rPr>
      <t>±</t>
    </r>
    <r>
      <rPr>
        <sz val="9"/>
        <color indexed="8"/>
        <rFont val="Tms Rmn"/>
        <family val="0"/>
      </rPr>
      <t>13</t>
    </r>
    <r>
      <rPr>
        <sz val="9"/>
        <color indexed="8"/>
        <rFont val="____"/>
        <family val="0"/>
      </rPr>
      <t>.9</t>
    </r>
    <r>
      <rPr>
        <vertAlign val="superscript"/>
        <sz val="9"/>
        <color indexed="8"/>
        <rFont val="Tms Rmn"/>
        <family val="0"/>
      </rPr>
      <t>  ,##</t>
    </r>
  </si>
  <si>
    <t>(HS)</t>
  </si>
  <si>
    <t>169±7</t>
  </si>
  <si>
    <t>69±7</t>
  </si>
  <si>
    <t>428±74</t>
  </si>
  <si>
    <t>11.3±2.0</t>
  </si>
  <si>
    <t>327±76</t>
  </si>
  <si>
    <t>154±65</t>
  </si>
  <si>
    <t>106±137</t>
  </si>
  <si>
    <t>78±9</t>
  </si>
  <si>
    <t>68±7</t>
  </si>
  <si>
    <r>
      <t>339</t>
    </r>
    <r>
      <rPr>
        <sz val="7"/>
        <rFont val="____"/>
        <family val="3"/>
      </rPr>
      <t>±</t>
    </r>
    <r>
      <rPr>
        <sz val="8"/>
        <rFont val="____"/>
        <family val="0"/>
      </rPr>
      <t>403**</t>
    </r>
  </si>
  <si>
    <r>
      <t>240</t>
    </r>
    <r>
      <rPr>
        <sz val="7"/>
        <rFont val="____"/>
        <family val="3"/>
      </rPr>
      <t>±</t>
    </r>
    <r>
      <rPr>
        <sz val="8"/>
        <rFont val="____"/>
        <family val="0"/>
      </rPr>
      <t>267*</t>
    </r>
  </si>
  <si>
    <r>
      <t>140</t>
    </r>
    <r>
      <rPr>
        <sz val="7"/>
        <rFont val="____"/>
        <family val="3"/>
      </rPr>
      <t>±</t>
    </r>
    <r>
      <rPr>
        <sz val="8"/>
        <rFont val="____"/>
        <family val="0"/>
      </rPr>
      <t>117</t>
    </r>
  </si>
  <si>
    <t>97±63</t>
  </si>
  <si>
    <t>88±44</t>
  </si>
  <si>
    <t>466±562</t>
  </si>
  <si>
    <t>211±214</t>
  </si>
  <si>
    <t>High-flow Sevoflurane plus Probenecid (HSP)</t>
  </si>
  <si>
    <r>
      <t>65</t>
    </r>
    <r>
      <rPr>
        <sz val="7"/>
        <color indexed="8"/>
        <rFont val="____"/>
        <family val="3"/>
      </rPr>
      <t>±</t>
    </r>
    <r>
      <rPr>
        <sz val="8"/>
        <color indexed="8"/>
        <rFont val="____"/>
        <family val="0"/>
      </rPr>
      <t>16</t>
    </r>
  </si>
  <si>
    <r>
      <t>73</t>
    </r>
    <r>
      <rPr>
        <sz val="7"/>
        <rFont val="____"/>
        <family val="3"/>
      </rPr>
      <t>±</t>
    </r>
    <r>
      <rPr>
        <sz val="8"/>
        <rFont val="____"/>
        <family val="0"/>
      </rPr>
      <t>31**</t>
    </r>
    <r>
      <rPr>
        <sz val="8"/>
        <rFont val="Tms Rmn"/>
        <family val="0"/>
      </rPr>
      <t>  </t>
    </r>
  </si>
  <si>
    <r>
      <t>62±32</t>
    </r>
    <r>
      <rPr>
        <sz val="8"/>
        <rFont val="Tms Rmn"/>
        <family val="0"/>
      </rPr>
      <t>  </t>
    </r>
  </si>
  <si>
    <r>
      <t>65±24*</t>
    </r>
    <r>
      <rPr>
        <sz val="8"/>
        <rFont val="Tms Rmn"/>
        <family val="0"/>
      </rPr>
      <t>  </t>
    </r>
  </si>
  <si>
    <r>
      <t>53±36</t>
    </r>
    <r>
      <rPr>
        <sz val="8"/>
        <rFont val="Tms Rmn"/>
        <family val="0"/>
      </rPr>
      <t>  </t>
    </r>
  </si>
  <si>
    <r>
      <t>42±24</t>
    </r>
    <r>
      <rPr>
        <sz val="8"/>
        <rFont val="Tms Rmn"/>
        <family val="0"/>
      </rPr>
      <t>  </t>
    </r>
  </si>
  <si>
    <r>
      <t>56±57</t>
    </r>
    <r>
      <rPr>
        <sz val="8"/>
        <rFont val="Tms Rmn"/>
        <family val="0"/>
      </rPr>
      <t>  </t>
    </r>
  </si>
  <si>
    <r>
      <t>49±37</t>
    </r>
    <r>
      <rPr>
        <sz val="8"/>
        <rFont val="Tms Rmn"/>
        <family val="0"/>
      </rPr>
      <t>  </t>
    </r>
  </si>
  <si>
    <t>79±8</t>
  </si>
  <si>
    <r>
      <t>7</t>
    </r>
    <r>
      <rPr>
        <sz val="9"/>
        <color indexed="8"/>
        <rFont val="____"/>
        <family val="0"/>
      </rPr>
      <t>.2±1.9</t>
    </r>
    <r>
      <rPr>
        <vertAlign val="superscript"/>
        <sz val="9"/>
        <color indexed="8"/>
        <rFont val="Tms Rmn"/>
        <family val="0"/>
      </rPr>
      <t>  ,##</t>
    </r>
  </si>
  <si>
    <r>
      <t>4</t>
    </r>
    <r>
      <rPr>
        <sz val="9"/>
        <color indexed="8"/>
        <rFont val="____"/>
        <family val="0"/>
      </rPr>
      <t>.0±1.8</t>
    </r>
    <r>
      <rPr>
        <vertAlign val="superscript"/>
        <sz val="9"/>
        <color indexed="8"/>
        <rFont val="Tms Rmn"/>
        <family val="0"/>
      </rPr>
      <t>  ,##</t>
    </r>
  </si>
  <si>
    <r>
      <t>27.9</t>
    </r>
    <r>
      <rPr>
        <sz val="9"/>
        <color indexed="8"/>
        <rFont val="____"/>
        <family val="0"/>
      </rPr>
      <t>±</t>
    </r>
    <r>
      <rPr>
        <sz val="9"/>
        <color indexed="8"/>
        <rFont val="Tms Rmn"/>
        <family val="0"/>
      </rPr>
      <t>11</t>
    </r>
    <r>
      <rPr>
        <sz val="9"/>
        <color indexed="8"/>
        <rFont val="____"/>
        <family val="0"/>
      </rPr>
      <t>.9</t>
    </r>
    <r>
      <rPr>
        <vertAlign val="superscript"/>
        <sz val="9"/>
        <color indexed="8"/>
        <rFont val="Tms Rmn"/>
        <family val="0"/>
      </rPr>
      <t>  ,##</t>
    </r>
  </si>
  <si>
    <t>Pre = preanesthesia; Lowest = the lowest mean arterial blood pressure during anesthesia; Ave = average mean arterial blood pressure during anesthesia</t>
  </si>
  <si>
    <r>
      <t>  </t>
    </r>
    <r>
      <rPr>
        <sz val="12"/>
        <color indexed="8"/>
        <rFont val="Tms Rmn"/>
        <family val="0"/>
      </rPr>
      <t>P&lt;0.01 compared with the low-flow sevoflurane group.</t>
    </r>
    <r>
      <rPr>
        <vertAlign val="superscript"/>
        <sz val="6"/>
        <color indexed="8"/>
        <rFont val="Tms Rmn"/>
        <family val="0"/>
      </rPr>
      <t xml:space="preserve"> </t>
    </r>
    <r>
      <rPr>
        <vertAlign val="superscript"/>
        <sz val="12"/>
        <color indexed="8"/>
        <rFont val="____"/>
        <family val="3"/>
      </rPr>
      <t>__</t>
    </r>
    <r>
      <rPr>
        <sz val="12"/>
        <color indexed="8"/>
        <rFont val="Tms Rmn"/>
        <family val="0"/>
      </rPr>
      <t>P&lt;0.01 compared with the low-flow plus probenecid sevoflurane group.</t>
    </r>
    <r>
      <rPr>
        <sz val="9"/>
        <color indexed="8"/>
        <rFont val="Tms Rmn"/>
        <family val="0"/>
      </rPr>
      <t xml:space="preserve"> </t>
    </r>
  </si>
  <si>
    <t xml:space="preserve">Table 2. Preoperative and Postoperative Serum BUN, Creatinine Concentrations, and Creatinine Clearance </t>
  </si>
  <si>
    <t>Preanesthesia</t>
  </si>
  <si>
    <t>1.6±0.7</t>
  </si>
  <si>
    <r>
      <t>1.6±1.1</t>
    </r>
    <r>
      <rPr>
        <vertAlign val="superscript"/>
        <sz val="8"/>
        <color indexed="8"/>
        <rFont val="____"/>
        <family val="3"/>
      </rPr>
      <t>@</t>
    </r>
  </si>
  <si>
    <r>
      <t>1.9±1.2</t>
    </r>
    <r>
      <rPr>
        <sz val="8"/>
        <rFont val="Tms Rmn"/>
        <family val="0"/>
      </rPr>
      <t>  </t>
    </r>
  </si>
  <si>
    <t>2.7±1.1</t>
  </si>
  <si>
    <t>3.0±1.8*</t>
  </si>
  <si>
    <t>2.5±1.4</t>
  </si>
  <si>
    <t>2.6±1.4</t>
  </si>
  <si>
    <t>2.3±1.6</t>
  </si>
  <si>
    <t>3.8±1.5</t>
  </si>
  <si>
    <r>
      <t>2.4±1.1</t>
    </r>
    <r>
      <rPr>
        <sz val="8"/>
        <rFont val="Tms Rmn"/>
        <family val="0"/>
      </rPr>
      <t> </t>
    </r>
  </si>
  <si>
    <t>(U/g_creatinine)</t>
  </si>
  <si>
    <t>1.5±0.8</t>
  </si>
  <si>
    <t>2.9±4.9</t>
  </si>
  <si>
    <t>4.6±4.1**</t>
  </si>
  <si>
    <t>6.1±5.2**</t>
  </si>
  <si>
    <t>4.2±2.8**</t>
  </si>
  <si>
    <t>4.2±3.0**</t>
  </si>
  <si>
    <t>3.1±1.5</t>
  </si>
  <si>
    <t>3.1±1.8</t>
  </si>
  <si>
    <t>7.5±5.2</t>
  </si>
  <si>
    <t>4.0±2.4</t>
  </si>
  <si>
    <t>1.9±0.8</t>
  </si>
  <si>
    <t>2.2±0.9</t>
  </si>
  <si>
    <r>
      <t>2.1±1.3</t>
    </r>
    <r>
      <rPr>
        <sz val="8"/>
        <rFont val="Tms Rmn"/>
        <family val="0"/>
      </rPr>
      <t> </t>
    </r>
  </si>
  <si>
    <r>
      <t>2.5±1.5</t>
    </r>
    <r>
      <rPr>
        <sz val="8"/>
        <rFont val="Tms Rmn"/>
        <family val="0"/>
      </rPr>
      <t> </t>
    </r>
  </si>
  <si>
    <t>2.8±1.0**</t>
  </si>
  <si>
    <t>3.0±1.7*</t>
  </si>
  <si>
    <t>3.2±2.4**</t>
  </si>
  <si>
    <t>3.0±2.4</t>
  </si>
  <si>
    <r>
      <t>3.8±2.3</t>
    </r>
    <r>
      <rPr>
        <sz val="8"/>
        <rFont val="Tms Rmn"/>
        <family val="0"/>
      </rPr>
      <t> </t>
    </r>
  </si>
  <si>
    <t>2.7±1.3</t>
  </si>
  <si>
    <t>2.0±0.6</t>
  </si>
  <si>
    <t>2.6±1.3</t>
  </si>
  <si>
    <t>3.8±5.0</t>
  </si>
  <si>
    <t>4.0±4.0</t>
  </si>
  <si>
    <t>3.8±2.4**</t>
  </si>
  <si>
    <t>3.8±1.9</t>
  </si>
  <si>
    <t>3.3±2.1</t>
  </si>
  <si>
    <t>2.8±1.0</t>
  </si>
  <si>
    <t>5.7±5.1</t>
  </si>
  <si>
    <t>67±39</t>
  </si>
  <si>
    <r>
      <t>54</t>
    </r>
    <r>
      <rPr>
        <sz val="7"/>
        <rFont val="____"/>
        <family val="3"/>
      </rPr>
      <t>±</t>
    </r>
    <r>
      <rPr>
        <sz val="8"/>
        <rFont val="____"/>
        <family val="0"/>
      </rPr>
      <t>26</t>
    </r>
    <r>
      <rPr>
        <sz val="8"/>
        <rFont val="Tms Rmn"/>
        <family val="0"/>
      </rPr>
      <t> </t>
    </r>
  </si>
  <si>
    <t>104±24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</si>
</sst>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"/>
    <numFmt numFmtId="177" formatCode="0.000"/>
  </numFmts>
  <fonts count="39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9"/>
      <color indexed="8"/>
      <name val="____"/>
      <family val="0"/>
    </font>
    <font>
      <sz val="10"/>
      <color indexed="8"/>
      <name val="____"/>
      <family val="0"/>
    </font>
    <font>
      <sz val="14"/>
      <color indexed="8"/>
      <name val="____"/>
      <family val="0"/>
    </font>
    <font>
      <b/>
      <sz val="14"/>
      <color indexed="8"/>
      <name val="____"/>
      <family val="0"/>
    </font>
    <font>
      <sz val="12"/>
      <color indexed="8"/>
      <name val="Osaka"/>
      <family val="0"/>
    </font>
    <font>
      <sz val="12"/>
      <color indexed="8"/>
      <name val="____"/>
      <family val="0"/>
    </font>
    <font>
      <b/>
      <sz val="12"/>
      <color indexed="8"/>
      <name val="____"/>
      <family val="0"/>
    </font>
    <font>
      <vertAlign val="superscript"/>
      <sz val="9"/>
      <color indexed="8"/>
      <name val="Tms Rmn"/>
      <family val="0"/>
    </font>
    <font>
      <sz val="9"/>
      <name val="____"/>
      <family val="0"/>
    </font>
    <font>
      <b/>
      <sz val="10"/>
      <color indexed="8"/>
      <name val="____"/>
      <family val="0"/>
    </font>
    <font>
      <sz val="9"/>
      <color indexed="8"/>
      <name val="Tms Rmn"/>
      <family val="0"/>
    </font>
    <font>
      <vertAlign val="superscript"/>
      <sz val="12"/>
      <color indexed="8"/>
      <name val="Tms Rmn"/>
      <family val="0"/>
    </font>
    <font>
      <sz val="12"/>
      <color indexed="8"/>
      <name val="Tms Rmn"/>
      <family val="0"/>
    </font>
    <font>
      <vertAlign val="superscript"/>
      <sz val="6"/>
      <color indexed="8"/>
      <name val="Tms Rmn"/>
      <family val="0"/>
    </font>
    <font>
      <vertAlign val="superscript"/>
      <sz val="12"/>
      <color indexed="8"/>
      <name val="____"/>
      <family val="3"/>
    </font>
    <font>
      <sz val="10"/>
      <name val="____"/>
      <family val="0"/>
    </font>
    <font>
      <sz val="8"/>
      <name val="____"/>
      <family val="0"/>
    </font>
    <font>
      <sz val="12"/>
      <name val="____"/>
      <family val="0"/>
    </font>
    <font>
      <sz val="9"/>
      <color indexed="14"/>
      <name val="____"/>
      <family val="0"/>
    </font>
    <font>
      <b/>
      <sz val="12"/>
      <name val="____"/>
      <family val="0"/>
    </font>
    <font>
      <b/>
      <sz val="12"/>
      <name val="Tms Rmn"/>
      <family val="0"/>
    </font>
    <font>
      <sz val="8"/>
      <color indexed="8"/>
      <name val="____"/>
      <family val="0"/>
    </font>
    <font>
      <sz val="8"/>
      <name val="Tms Rmn"/>
      <family val="0"/>
    </font>
    <font>
      <sz val="12"/>
      <name val="Tms Rmn"/>
      <family val="0"/>
    </font>
    <font>
      <b/>
      <sz val="18"/>
      <name val="____"/>
      <family val="0"/>
    </font>
    <font>
      <b/>
      <vertAlign val="subscript"/>
      <sz val="18"/>
      <name val="____"/>
      <family val="0"/>
    </font>
    <font>
      <b/>
      <sz val="10"/>
      <name val="____"/>
      <family val="3"/>
    </font>
    <font>
      <b/>
      <sz val="9"/>
      <name val="____"/>
      <family val="0"/>
    </font>
    <font>
      <sz val="7"/>
      <color indexed="8"/>
      <name val="____"/>
      <family val="3"/>
    </font>
    <font>
      <sz val="7"/>
      <name val="____"/>
      <family val="3"/>
    </font>
    <font>
      <b/>
      <sz val="9"/>
      <color indexed="8"/>
      <name val="____"/>
      <family val="3"/>
    </font>
    <font>
      <b/>
      <vertAlign val="subscript"/>
      <sz val="9"/>
      <color indexed="8"/>
      <name val="____"/>
      <family val="3"/>
    </font>
    <font>
      <vertAlign val="superscript"/>
      <sz val="8"/>
      <color indexed="8"/>
      <name val="____"/>
      <family val="3"/>
    </font>
    <font>
      <vertAlign val="superscript"/>
      <sz val="12"/>
      <name val="Tms Rmn"/>
      <family val="0"/>
    </font>
    <font>
      <b/>
      <sz val="13"/>
      <name val="____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horizontal="center"/>
    </xf>
    <xf numFmtId="0" fontId="8" fillId="0" borderId="2" xfId="0" applyFont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176" fontId="4" fillId="0" borderId="0" xfId="0" applyNumberFormat="1" applyFont="1" applyAlignment="1">
      <alignment horizontal="center"/>
    </xf>
    <xf numFmtId="176" fontId="4" fillId="0" borderId="0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" xfId="0" applyFont="1" applyBorder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1" fontId="12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Fill="1" applyAlignment="1">
      <alignment horizontal="center"/>
    </xf>
    <xf numFmtId="1" fontId="20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1" xfId="0" applyFont="1" applyBorder="1" applyAlignment="1">
      <alignment/>
    </xf>
    <xf numFmtId="0" fontId="19" fillId="0" borderId="1" xfId="0" applyFont="1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20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1" fontId="21" fillId="0" borderId="0" xfId="0" applyNumberFormat="1" applyFont="1" applyAlignment="1">
      <alignment horizontal="center"/>
    </xf>
    <xf numFmtId="0" fontId="23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1" fontId="24" fillId="0" borderId="0" xfId="0" applyNumberFormat="1" applyFont="1" applyAlignment="1">
      <alignment horizontal="center"/>
    </xf>
    <xf numFmtId="0" fontId="25" fillId="0" borderId="0" xfId="0" applyFont="1" applyFill="1" applyAlignment="1">
      <alignment horizontal="center"/>
    </xf>
    <xf numFmtId="1" fontId="26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176" fontId="19" fillId="0" borderId="0" xfId="0" applyNumberFormat="1" applyFont="1" applyFill="1" applyAlignment="1">
      <alignment horizontal="center"/>
    </xf>
    <xf numFmtId="176" fontId="19" fillId="0" borderId="0" xfId="0" applyNumberFormat="1" applyFont="1" applyAlignment="1">
      <alignment horizontal="center"/>
    </xf>
    <xf numFmtId="176" fontId="19" fillId="0" borderId="0" xfId="0" applyNumberFormat="1" applyFont="1" applyFill="1" applyBorder="1" applyAlignment="1">
      <alignment horizontal="center"/>
    </xf>
    <xf numFmtId="176" fontId="1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9" fillId="0" borderId="2" xfId="0" applyFont="1" applyBorder="1" applyAlignment="1">
      <alignment horizontal="center"/>
    </xf>
    <xf numFmtId="176" fontId="19" fillId="0" borderId="2" xfId="0" applyNumberFormat="1" applyFont="1" applyFill="1" applyBorder="1" applyAlignment="1">
      <alignment horizontal="center"/>
    </xf>
    <xf numFmtId="176" fontId="19" fillId="0" borderId="2" xfId="0" applyNumberFormat="1" applyFont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21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1" fontId="25" fillId="0" borderId="0" xfId="0" applyNumberFormat="1" applyFont="1" applyFill="1" applyAlignment="1">
      <alignment horizontal="center"/>
    </xf>
    <xf numFmtId="0" fontId="28" fillId="0" borderId="0" xfId="0" applyFont="1" applyBorder="1" applyAlignment="1">
      <alignment horizontal="left"/>
    </xf>
    <xf numFmtId="0" fontId="28" fillId="0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30" fillId="0" borderId="0" xfId="0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31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30" fillId="0" borderId="0" xfId="0" applyFont="1" applyAlignment="1">
      <alignment horizontal="left"/>
    </xf>
    <xf numFmtId="0" fontId="34" fillId="0" borderId="0" xfId="0" applyFont="1" applyBorder="1" applyAlignment="1">
      <alignment horizontal="left"/>
    </xf>
    <xf numFmtId="1" fontId="12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20" fillId="0" borderId="0" xfId="0" applyFont="1" applyAlignment="1">
      <alignment/>
    </xf>
    <xf numFmtId="1" fontId="19" fillId="0" borderId="0" xfId="0" applyNumberFormat="1" applyFont="1" applyFill="1" applyAlignment="1">
      <alignment horizontal="center"/>
    </xf>
    <xf numFmtId="0" fontId="13" fillId="0" borderId="0" xfId="0" applyFont="1" applyBorder="1" applyAlignment="1">
      <alignment horizontal="left"/>
    </xf>
    <xf numFmtId="1" fontId="33" fillId="0" borderId="0" xfId="0" applyNumberFormat="1" applyFont="1" applyAlignment="1">
      <alignment horizontal="center"/>
    </xf>
    <xf numFmtId="0" fontId="13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176" fontId="20" fillId="0" borderId="0" xfId="0" applyNumberFormat="1" applyFont="1" applyAlignment="1">
      <alignment horizontal="center"/>
    </xf>
    <xf numFmtId="0" fontId="19" fillId="0" borderId="2" xfId="0" applyFont="1" applyBorder="1" applyAlignment="1">
      <alignment horizontal="left"/>
    </xf>
    <xf numFmtId="0" fontId="38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83"/>
  <sheetViews>
    <sheetView workbookViewId="0" topLeftCell="A1">
      <selection activeCell="A1" sqref="A1"/>
    </sheetView>
  </sheetViews>
  <sheetFormatPr defaultColWidth="8.796875" defaultRowHeight="15"/>
  <cols>
    <col min="1" max="1" width="11.09765625" style="5" customWidth="1"/>
    <col min="2" max="2" width="3.19921875" style="6" customWidth="1"/>
    <col min="3" max="3" width="0.3046875" style="6" customWidth="1"/>
    <col min="4" max="4" width="2.19921875" style="6" customWidth="1"/>
    <col min="5" max="5" width="0.40625" style="6" customWidth="1"/>
    <col min="6" max="6" width="3.3984375" style="6" customWidth="1"/>
    <col min="7" max="7" width="0.3046875" style="6" customWidth="1"/>
    <col min="8" max="8" width="3.69921875" style="6" customWidth="1"/>
    <col min="9" max="10" width="5.296875" style="7" customWidth="1"/>
    <col min="11" max="11" width="4.296875" style="7" customWidth="1"/>
    <col min="12" max="12" width="5" style="7" customWidth="1"/>
    <col min="13" max="13" width="5.09765625" style="2" customWidth="1"/>
    <col min="14" max="14" width="14" style="7" customWidth="1"/>
    <col min="15" max="15" width="5.19921875" style="8" customWidth="1"/>
    <col min="16" max="16" width="4.09765625" style="7" customWidth="1"/>
    <col min="17" max="19" width="3.8984375" style="7" customWidth="1"/>
    <col min="20" max="20" width="0.3046875" style="7" customWidth="1"/>
    <col min="21" max="21" width="6" style="7" customWidth="1"/>
    <col min="22" max="22" width="0.3046875" style="7" customWidth="1"/>
    <col min="23" max="23" width="5.8984375" style="7" customWidth="1"/>
    <col min="24" max="24" width="7.09765625" style="2" customWidth="1"/>
    <col min="25" max="25" width="0.796875" style="2" customWidth="1"/>
    <col min="26" max="16384" width="10.69921875" style="5" customWidth="1"/>
  </cols>
  <sheetData>
    <row r="1" ht="7.5" customHeight="1"/>
    <row r="2" spans="1:25" s="9" customFormat="1" ht="19.5" customHeight="1" thickBot="1">
      <c r="A2" s="10" t="s">
        <v>293</v>
      </c>
      <c r="B2" s="11"/>
      <c r="C2" s="11"/>
      <c r="D2" s="11"/>
      <c r="E2" s="11"/>
      <c r="F2" s="11"/>
      <c r="G2" s="11"/>
      <c r="H2" s="11"/>
      <c r="I2" s="12"/>
      <c r="J2" s="12"/>
      <c r="K2" s="12"/>
      <c r="L2" s="12"/>
      <c r="M2" s="13"/>
      <c r="N2" s="14"/>
      <c r="O2" s="15"/>
      <c r="P2" s="14"/>
      <c r="Q2" s="14"/>
      <c r="R2" s="14"/>
      <c r="S2" s="14"/>
      <c r="T2" s="12"/>
      <c r="U2" s="12"/>
      <c r="V2" s="12"/>
      <c r="W2" s="12"/>
      <c r="X2" s="12"/>
      <c r="Y2" s="12"/>
    </row>
    <row r="3" spans="1:24" ht="12.75" customHeight="1">
      <c r="A3" s="19"/>
      <c r="B3" s="20"/>
      <c r="C3" s="20"/>
      <c r="D3" s="20"/>
      <c r="E3" s="20"/>
      <c r="F3" s="1"/>
      <c r="G3" s="1"/>
      <c r="H3" s="1"/>
      <c r="I3" s="17" t="s">
        <v>19</v>
      </c>
      <c r="J3" s="17"/>
      <c r="K3" s="17"/>
      <c r="L3" s="17" t="s">
        <v>20</v>
      </c>
      <c r="M3" s="18"/>
      <c r="N3" s="18"/>
      <c r="O3" s="17" t="s">
        <v>20</v>
      </c>
      <c r="P3" s="18"/>
      <c r="Q3" s="21"/>
      <c r="R3" s="2" t="s">
        <v>21</v>
      </c>
      <c r="S3" s="21"/>
      <c r="U3" s="17"/>
      <c r="V3" s="2" t="s">
        <v>22</v>
      </c>
      <c r="W3" s="17"/>
      <c r="X3" s="2" t="s">
        <v>22</v>
      </c>
    </row>
    <row r="4" spans="1:24" ht="12.75" customHeight="1">
      <c r="A4" s="36" t="s">
        <v>23</v>
      </c>
      <c r="B4" s="1"/>
      <c r="C4" s="1"/>
      <c r="D4" s="1"/>
      <c r="E4" s="1"/>
      <c r="F4" s="20"/>
      <c r="G4" s="20"/>
      <c r="H4" s="20"/>
      <c r="I4" s="2" t="s">
        <v>24</v>
      </c>
      <c r="J4" s="2"/>
      <c r="K4" s="2" t="s">
        <v>25</v>
      </c>
      <c r="L4" s="2" t="s">
        <v>26</v>
      </c>
      <c r="M4" s="17" t="s">
        <v>26</v>
      </c>
      <c r="N4" s="17" t="s">
        <v>26</v>
      </c>
      <c r="O4" s="22" t="s">
        <v>27</v>
      </c>
      <c r="P4" s="17" t="s">
        <v>28</v>
      </c>
      <c r="Q4" s="17"/>
      <c r="R4" s="17" t="s">
        <v>29</v>
      </c>
      <c r="S4" s="17"/>
      <c r="U4" s="2"/>
      <c r="V4" s="2" t="s">
        <v>30</v>
      </c>
      <c r="W4" s="18"/>
      <c r="X4" s="2" t="s">
        <v>31</v>
      </c>
    </row>
    <row r="5" spans="1:25" ht="12.75" customHeight="1">
      <c r="A5"/>
      <c r="B5" s="1" t="s">
        <v>32</v>
      </c>
      <c r="C5" s="23"/>
      <c r="D5" s="1" t="s">
        <v>33</v>
      </c>
      <c r="E5" s="1"/>
      <c r="F5" s="20" t="s">
        <v>34</v>
      </c>
      <c r="G5" s="20"/>
      <c r="H5" s="20" t="s">
        <v>35</v>
      </c>
      <c r="I5" s="24" t="s">
        <v>36</v>
      </c>
      <c r="J5" s="17" t="s">
        <v>37</v>
      </c>
      <c r="K5" s="17" t="s">
        <v>38</v>
      </c>
      <c r="L5" s="17" t="s">
        <v>39</v>
      </c>
      <c r="M5" s="17" t="s">
        <v>40</v>
      </c>
      <c r="N5" s="17" t="s">
        <v>39</v>
      </c>
      <c r="O5" s="17" t="s">
        <v>41</v>
      </c>
      <c r="P5" s="2" t="s">
        <v>42</v>
      </c>
      <c r="Q5" s="25"/>
      <c r="R5" s="25" t="s">
        <v>43</v>
      </c>
      <c r="S5" s="25"/>
      <c r="T5" s="16"/>
      <c r="U5" s="2"/>
      <c r="V5" s="2" t="s">
        <v>44</v>
      </c>
      <c r="W5" s="18"/>
      <c r="X5" s="17" t="s">
        <v>45</v>
      </c>
      <c r="Y5" s="17"/>
    </row>
    <row r="6" spans="1:25" ht="12.75" customHeight="1">
      <c r="A6" s="26"/>
      <c r="B6" s="27" t="s">
        <v>46</v>
      </c>
      <c r="C6" s="27"/>
      <c r="D6" s="27" t="s">
        <v>47</v>
      </c>
      <c r="E6" s="27"/>
      <c r="F6" s="27" t="s">
        <v>48</v>
      </c>
      <c r="G6" s="27"/>
      <c r="H6" s="27" t="s">
        <v>49</v>
      </c>
      <c r="I6" s="25" t="s">
        <v>50</v>
      </c>
      <c r="J6" s="25"/>
      <c r="K6" s="25"/>
      <c r="L6" s="25" t="s">
        <v>50</v>
      </c>
      <c r="M6" s="25"/>
      <c r="N6" s="25"/>
      <c r="O6" s="25" t="s">
        <v>50</v>
      </c>
      <c r="P6" s="25" t="s">
        <v>51</v>
      </c>
      <c r="Q6" s="25" t="s">
        <v>52</v>
      </c>
      <c r="R6" s="25" t="s">
        <v>53</v>
      </c>
      <c r="S6" s="25" t="s">
        <v>54</v>
      </c>
      <c r="T6" s="25"/>
      <c r="U6" s="28" t="s">
        <v>55</v>
      </c>
      <c r="V6" s="28"/>
      <c r="W6" s="28" t="s">
        <v>25</v>
      </c>
      <c r="X6" s="25" t="s">
        <v>56</v>
      </c>
      <c r="Y6" s="25"/>
    </row>
    <row r="7" spans="1:24" ht="12" customHeight="1">
      <c r="A7" s="38" t="s">
        <v>69</v>
      </c>
      <c r="B7" s="37">
        <v>101</v>
      </c>
      <c r="C7" s="1"/>
      <c r="D7" s="1">
        <v>22</v>
      </c>
      <c r="E7" s="1"/>
      <c r="F7" s="1">
        <v>163</v>
      </c>
      <c r="G7" s="2"/>
      <c r="H7" s="2">
        <v>75</v>
      </c>
      <c r="I7" s="2">
        <v>585</v>
      </c>
      <c r="J7" s="29">
        <v>21.3</v>
      </c>
      <c r="K7" s="29">
        <v>2.2</v>
      </c>
      <c r="L7" s="1">
        <v>550</v>
      </c>
      <c r="M7" s="2" t="s">
        <v>57</v>
      </c>
      <c r="N7" s="2" t="s">
        <v>58</v>
      </c>
      <c r="O7" s="1">
        <v>155</v>
      </c>
      <c r="P7" s="2">
        <v>130</v>
      </c>
      <c r="Q7" s="3">
        <v>78</v>
      </c>
      <c r="R7" s="3">
        <v>63</v>
      </c>
      <c r="S7" s="3">
        <v>81</v>
      </c>
      <c r="U7" s="29">
        <v>57.2</v>
      </c>
      <c r="W7" s="29">
        <v>35.1</v>
      </c>
      <c r="X7" s="29">
        <v>342.2</v>
      </c>
    </row>
    <row r="8" spans="1:24" ht="12" customHeight="1">
      <c r="A8" s="38" t="s">
        <v>70</v>
      </c>
      <c r="B8" s="37">
        <v>104</v>
      </c>
      <c r="C8" s="1"/>
      <c r="D8" s="2">
        <v>27</v>
      </c>
      <c r="E8" s="2"/>
      <c r="F8" s="2">
        <v>165</v>
      </c>
      <c r="G8" s="2"/>
      <c r="H8" s="2">
        <v>61</v>
      </c>
      <c r="I8" s="1">
        <v>425</v>
      </c>
      <c r="J8" s="29">
        <v>9.3</v>
      </c>
      <c r="K8" s="29">
        <v>1.3</v>
      </c>
      <c r="L8" s="1">
        <v>295</v>
      </c>
      <c r="M8" s="2" t="s">
        <v>57</v>
      </c>
      <c r="N8" s="2" t="s">
        <v>58</v>
      </c>
      <c r="O8" s="1">
        <v>115</v>
      </c>
      <c r="P8" s="2">
        <v>8</v>
      </c>
      <c r="Q8" s="3">
        <v>98</v>
      </c>
      <c r="R8" s="3">
        <v>81</v>
      </c>
      <c r="S8" s="3">
        <v>91</v>
      </c>
      <c r="U8" s="29">
        <v>39.4</v>
      </c>
      <c r="W8" s="29">
        <v>25.5</v>
      </c>
      <c r="X8" s="29">
        <v>180.5</v>
      </c>
    </row>
    <row r="9" spans="1:24" ht="12" customHeight="1">
      <c r="A9" s="38" t="s">
        <v>68</v>
      </c>
      <c r="B9" s="37">
        <v>202</v>
      </c>
      <c r="C9" s="1"/>
      <c r="D9" s="2">
        <v>20</v>
      </c>
      <c r="E9" s="2"/>
      <c r="F9" s="2">
        <v>176</v>
      </c>
      <c r="G9" s="2"/>
      <c r="H9" s="2">
        <v>72</v>
      </c>
      <c r="I9" s="2">
        <v>425</v>
      </c>
      <c r="J9" s="29">
        <v>13.4</v>
      </c>
      <c r="K9" s="29">
        <v>1.9</v>
      </c>
      <c r="L9" s="1">
        <v>311</v>
      </c>
      <c r="M9" s="2" t="s">
        <v>59</v>
      </c>
      <c r="N9" s="2" t="s">
        <v>60</v>
      </c>
      <c r="O9" s="7"/>
      <c r="P9" s="2">
        <v>141</v>
      </c>
      <c r="Q9" s="3">
        <v>75</v>
      </c>
      <c r="R9" s="3">
        <v>61</v>
      </c>
      <c r="S9" s="3">
        <v>78</v>
      </c>
      <c r="U9" s="29">
        <v>54.2</v>
      </c>
      <c r="W9" s="29">
        <v>25.2</v>
      </c>
      <c r="X9" s="29">
        <v>178.4</v>
      </c>
    </row>
    <row r="10" spans="1:24" ht="12" customHeight="1">
      <c r="A10" s="35" t="s">
        <v>67</v>
      </c>
      <c r="B10" s="37">
        <v>105</v>
      </c>
      <c r="C10" s="20"/>
      <c r="D10" s="2">
        <v>25</v>
      </c>
      <c r="E10" s="2"/>
      <c r="F10" s="2">
        <v>173</v>
      </c>
      <c r="G10" s="1"/>
      <c r="H10" s="2">
        <v>68</v>
      </c>
      <c r="I10" s="1">
        <v>370</v>
      </c>
      <c r="J10" s="29">
        <v>8</v>
      </c>
      <c r="K10" s="29">
        <v>1.3</v>
      </c>
      <c r="L10" s="1">
        <v>229</v>
      </c>
      <c r="M10" s="2" t="s">
        <v>57</v>
      </c>
      <c r="N10" s="2" t="s">
        <v>58</v>
      </c>
      <c r="O10" s="2">
        <v>135</v>
      </c>
      <c r="P10" s="2">
        <v>4</v>
      </c>
      <c r="Q10" s="3">
        <v>67</v>
      </c>
      <c r="R10" s="3">
        <v>63</v>
      </c>
      <c r="S10" s="3">
        <v>72</v>
      </c>
      <c r="T10" s="2"/>
      <c r="U10" s="29">
        <v>48</v>
      </c>
      <c r="V10" s="2"/>
      <c r="W10" s="29">
        <v>26.7</v>
      </c>
      <c r="X10" s="29">
        <v>164.4</v>
      </c>
    </row>
    <row r="11" spans="1:24" ht="12" customHeight="1">
      <c r="A11" s="39" t="s">
        <v>71</v>
      </c>
      <c r="B11" s="37">
        <v>204</v>
      </c>
      <c r="C11" s="1"/>
      <c r="D11" s="2">
        <v>21</v>
      </c>
      <c r="E11" s="2"/>
      <c r="F11" s="2">
        <v>171</v>
      </c>
      <c r="G11" s="2"/>
      <c r="H11" s="2">
        <v>70</v>
      </c>
      <c r="I11" s="1">
        <v>320</v>
      </c>
      <c r="J11" s="29">
        <v>7.1</v>
      </c>
      <c r="K11" s="29">
        <v>1.3</v>
      </c>
      <c r="L11" s="1">
        <v>235</v>
      </c>
      <c r="M11" s="2" t="s">
        <v>59</v>
      </c>
      <c r="N11" s="2" t="s">
        <v>60</v>
      </c>
      <c r="O11" s="7"/>
      <c r="P11" s="2">
        <v>111</v>
      </c>
      <c r="Q11" s="3">
        <v>65</v>
      </c>
      <c r="R11" s="3">
        <v>68</v>
      </c>
      <c r="S11" s="3">
        <v>77</v>
      </c>
      <c r="T11" s="2"/>
      <c r="U11" s="29">
        <v>31.6</v>
      </c>
      <c r="V11" s="2"/>
      <c r="W11" s="29">
        <v>25.6</v>
      </c>
      <c r="X11" s="29">
        <v>136.6</v>
      </c>
    </row>
    <row r="12" spans="2:24" ht="12" customHeight="1">
      <c r="B12" s="37">
        <v>107</v>
      </c>
      <c r="C12" s="1"/>
      <c r="D12" s="2">
        <v>23</v>
      </c>
      <c r="E12" s="2"/>
      <c r="F12" s="2">
        <v>176</v>
      </c>
      <c r="G12" s="2"/>
      <c r="H12" s="2">
        <v>68</v>
      </c>
      <c r="I12" s="1">
        <v>485</v>
      </c>
      <c r="J12" s="29">
        <v>11.4</v>
      </c>
      <c r="K12" s="29">
        <v>1.4</v>
      </c>
      <c r="L12" s="1">
        <v>352</v>
      </c>
      <c r="M12" s="2" t="s">
        <v>57</v>
      </c>
      <c r="N12" s="2" t="s">
        <v>58</v>
      </c>
      <c r="O12" s="1">
        <v>172</v>
      </c>
      <c r="P12" s="2">
        <v>44</v>
      </c>
      <c r="Q12" s="3">
        <v>73</v>
      </c>
      <c r="R12" s="3">
        <v>62</v>
      </c>
      <c r="S12" s="3">
        <v>70</v>
      </c>
      <c r="T12" s="17"/>
      <c r="U12" s="30">
        <v>46.7</v>
      </c>
      <c r="V12" s="17"/>
      <c r="W12" s="29">
        <v>30.2</v>
      </c>
      <c r="X12" s="29">
        <v>244</v>
      </c>
    </row>
    <row r="13" spans="2:24" ht="12" customHeight="1">
      <c r="B13" s="37">
        <v>205</v>
      </c>
      <c r="C13" s="1"/>
      <c r="D13" s="2">
        <v>23</v>
      </c>
      <c r="E13" s="2"/>
      <c r="F13" s="2">
        <v>176</v>
      </c>
      <c r="G13" s="2"/>
      <c r="H13" s="2">
        <v>73</v>
      </c>
      <c r="I13" s="2">
        <v>460</v>
      </c>
      <c r="J13" s="29">
        <v>9.2</v>
      </c>
      <c r="K13" s="29">
        <v>1.2</v>
      </c>
      <c r="L13" s="1">
        <v>346</v>
      </c>
      <c r="M13" s="2" t="s">
        <v>59</v>
      </c>
      <c r="N13" s="2" t="s">
        <v>60</v>
      </c>
      <c r="O13" s="7"/>
      <c r="P13" s="2">
        <v>47</v>
      </c>
      <c r="Q13" s="3">
        <v>75</v>
      </c>
      <c r="R13" s="3">
        <v>61</v>
      </c>
      <c r="S13" s="3">
        <v>81</v>
      </c>
      <c r="U13" s="29">
        <v>41.3</v>
      </c>
      <c r="W13" s="29">
        <v>21.8</v>
      </c>
      <c r="X13" s="29">
        <v>167.5</v>
      </c>
    </row>
    <row r="14" spans="2:24" ht="12" customHeight="1">
      <c r="B14" s="37">
        <v>207</v>
      </c>
      <c r="C14" s="1"/>
      <c r="D14" s="2">
        <v>23</v>
      </c>
      <c r="E14" s="2"/>
      <c r="F14" s="2">
        <v>170</v>
      </c>
      <c r="G14" s="2"/>
      <c r="H14" s="2">
        <v>58</v>
      </c>
      <c r="I14" s="1">
        <v>485</v>
      </c>
      <c r="J14" s="29">
        <v>8.7</v>
      </c>
      <c r="K14" s="29">
        <v>1.1</v>
      </c>
      <c r="L14" s="1">
        <v>387</v>
      </c>
      <c r="M14" s="2" t="s">
        <v>59</v>
      </c>
      <c r="N14" s="2" t="s">
        <v>60</v>
      </c>
      <c r="O14" s="7"/>
      <c r="P14" s="2">
        <v>108</v>
      </c>
      <c r="Q14" s="3">
        <v>83</v>
      </c>
      <c r="R14" s="3">
        <v>67</v>
      </c>
      <c r="S14" s="3">
        <v>79</v>
      </c>
      <c r="U14" s="29">
        <v>36.5</v>
      </c>
      <c r="W14" s="29">
        <v>18.7</v>
      </c>
      <c r="X14" s="29">
        <v>151.1</v>
      </c>
    </row>
    <row r="15" spans="2:24" ht="12" customHeight="1">
      <c r="B15" s="37">
        <v>111</v>
      </c>
      <c r="C15" s="1"/>
      <c r="D15" s="2">
        <v>24</v>
      </c>
      <c r="E15" s="2"/>
      <c r="F15" s="2">
        <v>164</v>
      </c>
      <c r="G15" s="2"/>
      <c r="H15" s="2">
        <v>80</v>
      </c>
      <c r="I15" s="1">
        <v>480</v>
      </c>
      <c r="J15" s="29">
        <v>9.8</v>
      </c>
      <c r="K15" s="29">
        <v>1.2</v>
      </c>
      <c r="L15" s="1">
        <v>350</v>
      </c>
      <c r="M15" s="2" t="s">
        <v>57</v>
      </c>
      <c r="N15" s="2" t="s">
        <v>58</v>
      </c>
      <c r="O15" s="2">
        <v>185</v>
      </c>
      <c r="P15" s="2">
        <v>33</v>
      </c>
      <c r="Q15" s="3">
        <v>80</v>
      </c>
      <c r="R15" s="3">
        <v>65</v>
      </c>
      <c r="S15" s="3">
        <v>75</v>
      </c>
      <c r="U15" s="29">
        <v>57.1</v>
      </c>
      <c r="W15" s="29">
        <v>33.8</v>
      </c>
      <c r="X15" s="29">
        <v>270.3</v>
      </c>
    </row>
    <row r="16" spans="2:24" ht="12" customHeight="1">
      <c r="B16" s="37">
        <v>210</v>
      </c>
      <c r="C16" s="1"/>
      <c r="D16" s="2">
        <v>23</v>
      </c>
      <c r="E16" s="2"/>
      <c r="F16" s="2">
        <v>180</v>
      </c>
      <c r="G16" s="2"/>
      <c r="H16" s="2">
        <v>77</v>
      </c>
      <c r="I16" s="1">
        <v>475</v>
      </c>
      <c r="J16" s="29">
        <v>14.1</v>
      </c>
      <c r="K16" s="29">
        <v>1.8</v>
      </c>
      <c r="L16" s="1">
        <v>362</v>
      </c>
      <c r="M16" s="2" t="s">
        <v>59</v>
      </c>
      <c r="N16" s="2" t="s">
        <v>60</v>
      </c>
      <c r="O16" s="2"/>
      <c r="P16" s="2">
        <v>187</v>
      </c>
      <c r="Q16" s="3">
        <v>89</v>
      </c>
      <c r="R16" s="3">
        <v>73</v>
      </c>
      <c r="S16" s="3">
        <v>83</v>
      </c>
      <c r="U16" s="29">
        <v>54.9</v>
      </c>
      <c r="W16" s="29">
        <v>43.1</v>
      </c>
      <c r="X16" s="29">
        <v>341.5</v>
      </c>
    </row>
    <row r="17" spans="2:24" ht="12" customHeight="1">
      <c r="B17" s="37">
        <v>112</v>
      </c>
      <c r="C17" s="1"/>
      <c r="D17" s="2">
        <v>22</v>
      </c>
      <c r="E17" s="2"/>
      <c r="F17" s="2">
        <v>170</v>
      </c>
      <c r="G17" s="1"/>
      <c r="H17" s="2">
        <v>65</v>
      </c>
      <c r="I17" s="1">
        <v>485</v>
      </c>
      <c r="J17" s="29">
        <v>17.5</v>
      </c>
      <c r="K17" s="29">
        <v>2.2</v>
      </c>
      <c r="L17" s="1">
        <v>358</v>
      </c>
      <c r="M17" s="2" t="s">
        <v>57</v>
      </c>
      <c r="N17" s="2" t="s">
        <v>58</v>
      </c>
      <c r="O17" s="2">
        <v>121</v>
      </c>
      <c r="P17" s="1">
        <v>24</v>
      </c>
      <c r="Q17" s="4">
        <v>87</v>
      </c>
      <c r="R17" s="4">
        <v>73</v>
      </c>
      <c r="S17" s="4">
        <v>83</v>
      </c>
      <c r="U17" s="29">
        <v>62.7</v>
      </c>
      <c r="W17" s="29">
        <v>41.5</v>
      </c>
      <c r="X17" s="29">
        <v>335.1</v>
      </c>
    </row>
    <row r="18" spans="2:24" ht="12" customHeight="1">
      <c r="B18" s="37">
        <v>114</v>
      </c>
      <c r="C18" s="1"/>
      <c r="D18" s="2">
        <v>19</v>
      </c>
      <c r="E18" s="2"/>
      <c r="F18" s="2">
        <v>175</v>
      </c>
      <c r="G18" s="1"/>
      <c r="H18" s="2">
        <v>68</v>
      </c>
      <c r="I18" s="1">
        <v>435</v>
      </c>
      <c r="J18" s="29">
        <v>8.5</v>
      </c>
      <c r="K18" s="29">
        <v>1.2</v>
      </c>
      <c r="L18" s="1">
        <v>289</v>
      </c>
      <c r="M18" s="2" t="s">
        <v>57</v>
      </c>
      <c r="N18" s="2" t="s">
        <v>58</v>
      </c>
      <c r="O18" s="2">
        <v>151</v>
      </c>
      <c r="P18" s="2">
        <v>16</v>
      </c>
      <c r="Q18" s="3">
        <v>72</v>
      </c>
      <c r="R18" s="3">
        <v>66</v>
      </c>
      <c r="S18" s="3">
        <v>75</v>
      </c>
      <c r="U18" s="29">
        <v>33.5</v>
      </c>
      <c r="W18" s="29">
        <v>25.6</v>
      </c>
      <c r="X18" s="29">
        <v>185.6</v>
      </c>
    </row>
    <row r="19" spans="2:24" ht="12" customHeight="1">
      <c r="B19" s="37">
        <v>211</v>
      </c>
      <c r="C19" s="1"/>
      <c r="D19" s="2">
        <v>36</v>
      </c>
      <c r="E19" s="2"/>
      <c r="F19" s="2">
        <v>183</v>
      </c>
      <c r="G19" s="2"/>
      <c r="H19" s="2">
        <v>74</v>
      </c>
      <c r="I19" s="2">
        <v>365</v>
      </c>
      <c r="J19" s="29">
        <v>8.4</v>
      </c>
      <c r="K19" s="29">
        <v>1.4</v>
      </c>
      <c r="L19" s="1">
        <v>259</v>
      </c>
      <c r="M19" s="2" t="s">
        <v>59</v>
      </c>
      <c r="N19" s="2" t="s">
        <v>60</v>
      </c>
      <c r="O19" s="2"/>
      <c r="P19" s="2">
        <v>98</v>
      </c>
      <c r="Q19" s="3">
        <v>83</v>
      </c>
      <c r="R19" s="3">
        <v>68</v>
      </c>
      <c r="S19" s="3">
        <v>73</v>
      </c>
      <c r="U19" s="29">
        <v>33.8</v>
      </c>
      <c r="W19" s="29">
        <v>26.1</v>
      </c>
      <c r="X19" s="29">
        <v>158.5</v>
      </c>
    </row>
    <row r="20" spans="2:24" ht="12" customHeight="1">
      <c r="B20" s="40">
        <v>120</v>
      </c>
      <c r="C20" s="1"/>
      <c r="D20" s="37">
        <v>27</v>
      </c>
      <c r="E20" s="2"/>
      <c r="F20" s="37">
        <v>177</v>
      </c>
      <c r="G20" s="1"/>
      <c r="H20" s="37">
        <v>74</v>
      </c>
      <c r="I20" s="2">
        <v>375</v>
      </c>
      <c r="J20" s="29">
        <v>13.9</v>
      </c>
      <c r="K20" s="29">
        <v>2.2</v>
      </c>
      <c r="L20" s="1">
        <v>268</v>
      </c>
      <c r="M20" s="2" t="s">
        <v>57</v>
      </c>
      <c r="N20" s="2" t="s">
        <v>58</v>
      </c>
      <c r="O20" s="1">
        <f>70+45</f>
        <v>115</v>
      </c>
      <c r="P20" s="37">
        <v>30</v>
      </c>
      <c r="Q20" s="3">
        <v>71</v>
      </c>
      <c r="R20" s="3">
        <v>61</v>
      </c>
      <c r="S20" s="3">
        <v>69</v>
      </c>
      <c r="U20" s="29">
        <v>44.3</v>
      </c>
      <c r="W20" s="29">
        <v>34.4</v>
      </c>
      <c r="X20" s="29">
        <v>214.8</v>
      </c>
    </row>
    <row r="21" spans="2:24" ht="12" customHeight="1">
      <c r="B21" s="40">
        <v>129</v>
      </c>
      <c r="C21" s="1"/>
      <c r="D21" s="37">
        <v>24</v>
      </c>
      <c r="E21" s="2"/>
      <c r="F21" s="37">
        <v>175</v>
      </c>
      <c r="G21" s="1"/>
      <c r="H21" s="37">
        <v>75</v>
      </c>
      <c r="I21" s="2">
        <v>375</v>
      </c>
      <c r="J21" s="29">
        <v>8.8</v>
      </c>
      <c r="K21" s="29">
        <v>1.4</v>
      </c>
      <c r="L21" s="1">
        <v>275</v>
      </c>
      <c r="M21" s="2" t="s">
        <v>57</v>
      </c>
      <c r="N21" s="2" t="s">
        <v>58</v>
      </c>
      <c r="O21" s="1">
        <v>134</v>
      </c>
      <c r="P21" s="37">
        <v>82</v>
      </c>
      <c r="Q21" s="3">
        <v>79</v>
      </c>
      <c r="R21" s="3">
        <v>64</v>
      </c>
      <c r="S21" s="3">
        <v>76</v>
      </c>
      <c r="U21" s="29">
        <v>52</v>
      </c>
      <c r="W21" s="29">
        <v>34.4</v>
      </c>
      <c r="X21" s="29">
        <v>212.3</v>
      </c>
    </row>
    <row r="22" spans="2:24" s="2" customFormat="1" ht="12" customHeight="1">
      <c r="B22" s="40">
        <v>223</v>
      </c>
      <c r="D22" s="37">
        <v>33</v>
      </c>
      <c r="F22" s="37">
        <v>168</v>
      </c>
      <c r="H22" s="37">
        <v>60</v>
      </c>
      <c r="I22" s="2">
        <v>245</v>
      </c>
      <c r="J22" s="29">
        <v>8.3</v>
      </c>
      <c r="K22" s="29">
        <v>2</v>
      </c>
      <c r="L22" s="2">
        <v>121</v>
      </c>
      <c r="M22" s="2" t="s">
        <v>59</v>
      </c>
      <c r="N22" s="2" t="s">
        <v>60</v>
      </c>
      <c r="P22" s="37">
        <v>95</v>
      </c>
      <c r="Q22" s="2">
        <v>82</v>
      </c>
      <c r="R22" s="2">
        <v>67</v>
      </c>
      <c r="S22" s="2">
        <v>74</v>
      </c>
      <c r="U22" s="2">
        <v>39.2</v>
      </c>
      <c r="W22" s="2">
        <v>24.9</v>
      </c>
      <c r="X22" s="2">
        <v>101.8</v>
      </c>
    </row>
    <row r="23" spans="1:24" ht="13.5" customHeight="1">
      <c r="A23" s="22" t="s">
        <v>61</v>
      </c>
      <c r="B23" s="1"/>
      <c r="C23" s="1"/>
      <c r="D23" s="1" t="s">
        <v>73</v>
      </c>
      <c r="E23" s="23"/>
      <c r="F23" s="1" t="s">
        <v>62</v>
      </c>
      <c r="G23" s="1"/>
      <c r="H23" s="1" t="s">
        <v>63</v>
      </c>
      <c r="I23" s="2" t="s">
        <v>76</v>
      </c>
      <c r="J23" s="2" t="s">
        <v>291</v>
      </c>
      <c r="K23" s="2" t="s">
        <v>292</v>
      </c>
      <c r="L23" s="2" t="s">
        <v>78</v>
      </c>
      <c r="O23" s="2" t="s">
        <v>80</v>
      </c>
      <c r="P23" s="2" t="s">
        <v>82</v>
      </c>
      <c r="Q23" s="2" t="s">
        <v>64</v>
      </c>
      <c r="R23" s="2" t="s">
        <v>84</v>
      </c>
      <c r="S23" s="2" t="s">
        <v>85</v>
      </c>
      <c r="U23" s="2" t="s">
        <v>284</v>
      </c>
      <c r="W23" s="2" t="s">
        <v>282</v>
      </c>
      <c r="X23" s="2" t="s">
        <v>283</v>
      </c>
    </row>
    <row r="24" spans="2:19" ht="3.75" customHeight="1">
      <c r="B24" s="1"/>
      <c r="C24" s="1"/>
      <c r="I24" s="2"/>
      <c r="J24" s="2"/>
      <c r="K24" s="2"/>
      <c r="L24" s="2"/>
      <c r="O24" s="2"/>
      <c r="P24" s="2"/>
      <c r="Q24" s="2"/>
      <c r="R24" s="2"/>
      <c r="S24" s="2"/>
    </row>
    <row r="25" spans="1:25" ht="12" customHeight="1">
      <c r="A25" s="38" t="s">
        <v>69</v>
      </c>
      <c r="B25" s="37">
        <v>102</v>
      </c>
      <c r="C25" s="1"/>
      <c r="D25" s="2">
        <v>28</v>
      </c>
      <c r="E25" s="2"/>
      <c r="F25" s="2">
        <v>177</v>
      </c>
      <c r="G25" s="2"/>
      <c r="H25" s="2">
        <v>75</v>
      </c>
      <c r="I25" s="1">
        <v>430</v>
      </c>
      <c r="J25" s="29">
        <v>11.7</v>
      </c>
      <c r="K25" s="29">
        <v>1.6</v>
      </c>
      <c r="L25" s="1">
        <v>301</v>
      </c>
      <c r="M25" s="2" t="s">
        <v>57</v>
      </c>
      <c r="N25" s="2" t="s">
        <v>58</v>
      </c>
      <c r="O25" s="2">
        <v>175</v>
      </c>
      <c r="P25" s="2">
        <v>4</v>
      </c>
      <c r="Q25" s="3">
        <v>81</v>
      </c>
      <c r="R25" s="3">
        <v>70</v>
      </c>
      <c r="S25" s="3">
        <v>76</v>
      </c>
      <c r="T25" s="29"/>
      <c r="U25" s="29">
        <v>48.9</v>
      </c>
      <c r="V25" s="29"/>
      <c r="W25" s="29">
        <v>38.5</v>
      </c>
      <c r="X25" s="29">
        <v>276</v>
      </c>
      <c r="Y25" s="29"/>
    </row>
    <row r="26" spans="1:25" ht="12" customHeight="1">
      <c r="A26" s="38" t="s">
        <v>70</v>
      </c>
      <c r="B26" s="37">
        <v>103</v>
      </c>
      <c r="C26" s="1"/>
      <c r="D26" s="1">
        <v>21</v>
      </c>
      <c r="E26" s="1"/>
      <c r="F26" s="1">
        <v>162</v>
      </c>
      <c r="G26" s="2"/>
      <c r="H26" s="1">
        <v>65</v>
      </c>
      <c r="I26" s="1">
        <v>430</v>
      </c>
      <c r="J26" s="29">
        <v>7.9</v>
      </c>
      <c r="K26" s="29">
        <v>1.1</v>
      </c>
      <c r="L26" s="1">
        <v>298</v>
      </c>
      <c r="M26" s="2" t="s">
        <v>57</v>
      </c>
      <c r="N26" s="2" t="s">
        <v>58</v>
      </c>
      <c r="O26" s="1">
        <v>192</v>
      </c>
      <c r="P26" s="2">
        <v>9</v>
      </c>
      <c r="Q26" s="3">
        <v>71</v>
      </c>
      <c r="R26" s="3">
        <v>67</v>
      </c>
      <c r="S26" s="3">
        <v>77</v>
      </c>
      <c r="T26" s="29"/>
      <c r="U26" s="29">
        <v>39.3</v>
      </c>
      <c r="V26" s="29"/>
      <c r="W26" s="29">
        <v>31.5</v>
      </c>
      <c r="X26" s="29">
        <v>225.9</v>
      </c>
      <c r="Y26" s="29"/>
    </row>
    <row r="27" spans="1:25" ht="12" customHeight="1">
      <c r="A27" s="39" t="s">
        <v>72</v>
      </c>
      <c r="B27" s="37">
        <v>201</v>
      </c>
      <c r="C27" s="1"/>
      <c r="D27" s="2">
        <v>24</v>
      </c>
      <c r="E27" s="2"/>
      <c r="F27" s="2">
        <v>174</v>
      </c>
      <c r="G27" s="2"/>
      <c r="H27" s="2">
        <v>70</v>
      </c>
      <c r="I27" s="1">
        <v>335</v>
      </c>
      <c r="J27" s="29">
        <v>9.6</v>
      </c>
      <c r="K27" s="29">
        <v>1.7</v>
      </c>
      <c r="L27" s="1">
        <v>210</v>
      </c>
      <c r="M27" s="2" t="s">
        <v>59</v>
      </c>
      <c r="N27" s="2" t="s">
        <v>60</v>
      </c>
      <c r="O27" s="7"/>
      <c r="P27" s="1">
        <v>55</v>
      </c>
      <c r="Q27" s="4">
        <v>73</v>
      </c>
      <c r="R27" s="4">
        <v>59</v>
      </c>
      <c r="S27" s="4">
        <v>65</v>
      </c>
      <c r="T27" s="29"/>
      <c r="U27" s="29">
        <v>45.1</v>
      </c>
      <c r="V27" s="29"/>
      <c r="W27" s="29">
        <v>26.7</v>
      </c>
      <c r="X27" s="29">
        <v>148.8</v>
      </c>
      <c r="Y27" s="29"/>
    </row>
    <row r="28" spans="2:25" ht="12" customHeight="1">
      <c r="B28" s="37">
        <v>203</v>
      </c>
      <c r="C28" s="1"/>
      <c r="D28" s="2">
        <v>26</v>
      </c>
      <c r="E28" s="2"/>
      <c r="F28" s="2">
        <v>174</v>
      </c>
      <c r="G28" s="1"/>
      <c r="H28" s="2">
        <v>63</v>
      </c>
      <c r="I28" s="1">
        <v>430</v>
      </c>
      <c r="J28" s="29">
        <v>115</v>
      </c>
      <c r="K28" s="29">
        <v>1.6</v>
      </c>
      <c r="L28" s="1">
        <v>313</v>
      </c>
      <c r="M28" s="2" t="s">
        <v>59</v>
      </c>
      <c r="N28" s="2" t="s">
        <v>60</v>
      </c>
      <c r="O28" s="7"/>
      <c r="P28" s="2">
        <v>145</v>
      </c>
      <c r="Q28" s="3">
        <v>74</v>
      </c>
      <c r="R28" s="3">
        <v>68</v>
      </c>
      <c r="S28" s="3">
        <v>76</v>
      </c>
      <c r="T28" s="29"/>
      <c r="U28" s="29">
        <v>55.3</v>
      </c>
      <c r="V28" s="29"/>
      <c r="W28" s="29">
        <v>33.9</v>
      </c>
      <c r="X28" s="29">
        <v>242.7</v>
      </c>
      <c r="Y28" s="29"/>
    </row>
    <row r="29" spans="2:25" ht="12" customHeight="1">
      <c r="B29" s="37">
        <v>106</v>
      </c>
      <c r="C29" s="1"/>
      <c r="D29" s="1">
        <v>19</v>
      </c>
      <c r="E29" s="1"/>
      <c r="F29" s="1">
        <v>180</v>
      </c>
      <c r="G29" s="2"/>
      <c r="H29" s="1">
        <v>70</v>
      </c>
      <c r="I29" s="1">
        <v>430</v>
      </c>
      <c r="J29" s="29">
        <v>16.8</v>
      </c>
      <c r="K29" s="29">
        <v>2.3</v>
      </c>
      <c r="L29" s="1">
        <v>303</v>
      </c>
      <c r="M29" s="2" t="s">
        <v>57</v>
      </c>
      <c r="N29" s="2" t="s">
        <v>58</v>
      </c>
      <c r="O29" s="2">
        <v>177</v>
      </c>
      <c r="P29" s="2">
        <v>20</v>
      </c>
      <c r="Q29" s="3">
        <v>82</v>
      </c>
      <c r="R29" s="3">
        <v>67</v>
      </c>
      <c r="S29" s="3">
        <v>75</v>
      </c>
      <c r="T29" s="29"/>
      <c r="U29" s="29">
        <v>74</v>
      </c>
      <c r="V29" s="29"/>
      <c r="W29" s="29">
        <v>37.3</v>
      </c>
      <c r="X29" s="29">
        <v>267.1</v>
      </c>
      <c r="Y29" s="29"/>
    </row>
    <row r="30" spans="2:25" ht="12" customHeight="1">
      <c r="B30" s="37">
        <v>206</v>
      </c>
      <c r="C30" s="1"/>
      <c r="D30" s="2">
        <v>21</v>
      </c>
      <c r="E30" s="2"/>
      <c r="F30" s="2">
        <v>170</v>
      </c>
      <c r="G30" s="2"/>
      <c r="H30" s="2">
        <v>63</v>
      </c>
      <c r="I30" s="1">
        <v>445</v>
      </c>
      <c r="J30" s="29">
        <v>13</v>
      </c>
      <c r="K30" s="29">
        <v>1.6</v>
      </c>
      <c r="L30" s="1">
        <v>332</v>
      </c>
      <c r="M30" s="2" t="s">
        <v>59</v>
      </c>
      <c r="N30" s="2" t="s">
        <v>60</v>
      </c>
      <c r="O30" s="7"/>
      <c r="P30" s="2">
        <v>159</v>
      </c>
      <c r="Q30" s="3">
        <v>70</v>
      </c>
      <c r="R30" s="3">
        <v>57</v>
      </c>
      <c r="S30" s="3">
        <v>66</v>
      </c>
      <c r="T30" s="29"/>
      <c r="U30" s="29">
        <v>32.9</v>
      </c>
      <c r="V30" s="29"/>
      <c r="W30" s="29">
        <v>24.7</v>
      </c>
      <c r="X30" s="29">
        <v>182.9</v>
      </c>
      <c r="Y30" s="29"/>
    </row>
    <row r="31" spans="2:25" ht="12" customHeight="1">
      <c r="B31" s="37">
        <v>208</v>
      </c>
      <c r="C31" s="1"/>
      <c r="D31" s="2">
        <v>18</v>
      </c>
      <c r="E31" s="2"/>
      <c r="F31" s="2">
        <v>176</v>
      </c>
      <c r="G31" s="2"/>
      <c r="H31" s="2">
        <v>86</v>
      </c>
      <c r="I31" s="1">
        <v>315</v>
      </c>
      <c r="J31" s="29">
        <v>11.2</v>
      </c>
      <c r="K31" s="29">
        <v>1.4</v>
      </c>
      <c r="L31" s="1">
        <v>197</v>
      </c>
      <c r="M31" s="2" t="s">
        <v>59</v>
      </c>
      <c r="N31" s="2" t="s">
        <v>60</v>
      </c>
      <c r="O31" s="7"/>
      <c r="P31" s="2">
        <v>157</v>
      </c>
      <c r="Q31" s="3">
        <v>67</v>
      </c>
      <c r="R31" s="3">
        <v>58</v>
      </c>
      <c r="S31" s="3">
        <v>70</v>
      </c>
      <c r="T31" s="29"/>
      <c r="U31" s="29">
        <v>44.4</v>
      </c>
      <c r="V31" s="29"/>
      <c r="W31" s="29">
        <v>33.1</v>
      </c>
      <c r="X31" s="29">
        <v>173.6</v>
      </c>
      <c r="Y31" s="29"/>
    </row>
    <row r="32" spans="2:25" ht="12" customHeight="1">
      <c r="B32" s="37">
        <v>108</v>
      </c>
      <c r="C32" s="1"/>
      <c r="D32" s="2">
        <v>22</v>
      </c>
      <c r="E32" s="2"/>
      <c r="F32" s="2">
        <v>175</v>
      </c>
      <c r="G32" s="2"/>
      <c r="H32" s="2">
        <v>75</v>
      </c>
      <c r="I32" s="1">
        <v>485</v>
      </c>
      <c r="J32" s="29">
        <v>9</v>
      </c>
      <c r="K32" s="29">
        <v>1.2</v>
      </c>
      <c r="L32" s="1">
        <v>349</v>
      </c>
      <c r="M32" s="2" t="s">
        <v>57</v>
      </c>
      <c r="N32" s="2" t="s">
        <v>58</v>
      </c>
      <c r="O32" s="2">
        <v>133</v>
      </c>
      <c r="P32" s="2">
        <v>55</v>
      </c>
      <c r="Q32" s="3">
        <v>77</v>
      </c>
      <c r="R32" s="3">
        <v>63</v>
      </c>
      <c r="S32" s="3">
        <v>70</v>
      </c>
      <c r="T32" s="29"/>
      <c r="U32" s="29">
        <v>50.4</v>
      </c>
      <c r="V32" s="29"/>
      <c r="W32" s="29">
        <v>31.9</v>
      </c>
      <c r="X32" s="29">
        <v>257.7</v>
      </c>
      <c r="Y32" s="29"/>
    </row>
    <row r="33" spans="2:25" ht="12" customHeight="1">
      <c r="B33" s="37">
        <v>209</v>
      </c>
      <c r="C33" s="1"/>
      <c r="D33" s="2">
        <v>24</v>
      </c>
      <c r="E33" s="2"/>
      <c r="F33" s="2">
        <v>171</v>
      </c>
      <c r="G33" s="2"/>
      <c r="H33" s="2">
        <v>73</v>
      </c>
      <c r="I33" s="1">
        <v>470</v>
      </c>
      <c r="J33" s="29">
        <v>9.2</v>
      </c>
      <c r="K33" s="29">
        <v>1.8</v>
      </c>
      <c r="L33" s="1">
        <v>351</v>
      </c>
      <c r="M33" s="2" t="s">
        <v>59</v>
      </c>
      <c r="N33" s="2" t="s">
        <v>60</v>
      </c>
      <c r="O33" s="7"/>
      <c r="P33" s="2">
        <v>182</v>
      </c>
      <c r="Q33" s="3">
        <v>78</v>
      </c>
      <c r="R33" s="3">
        <v>63</v>
      </c>
      <c r="S33" s="3">
        <v>83</v>
      </c>
      <c r="T33" s="29"/>
      <c r="U33" s="29">
        <v>73.5</v>
      </c>
      <c r="V33" s="29"/>
      <c r="W33" s="29">
        <v>43</v>
      </c>
      <c r="X33" s="29">
        <v>336.6</v>
      </c>
      <c r="Y33" s="29"/>
    </row>
    <row r="34" spans="2:25" ht="12" customHeight="1">
      <c r="B34" s="37">
        <v>109</v>
      </c>
      <c r="C34" s="1"/>
      <c r="D34" s="2">
        <v>34</v>
      </c>
      <c r="E34" s="2"/>
      <c r="F34" s="2">
        <v>172</v>
      </c>
      <c r="G34" s="2"/>
      <c r="H34" s="2">
        <v>66</v>
      </c>
      <c r="I34" s="1">
        <v>485</v>
      </c>
      <c r="J34" s="29">
        <v>14</v>
      </c>
      <c r="K34" s="29">
        <v>1.7</v>
      </c>
      <c r="L34" s="1">
        <v>359</v>
      </c>
      <c r="M34" s="2" t="s">
        <v>57</v>
      </c>
      <c r="N34" s="2" t="s">
        <v>58</v>
      </c>
      <c r="O34" s="2">
        <v>125</v>
      </c>
      <c r="P34" s="2">
        <v>40</v>
      </c>
      <c r="Q34" s="3">
        <v>88</v>
      </c>
      <c r="R34" s="3">
        <v>71</v>
      </c>
      <c r="S34" s="3">
        <v>79</v>
      </c>
      <c r="T34" s="29"/>
      <c r="U34" s="29">
        <v>49.9</v>
      </c>
      <c r="V34" s="29"/>
      <c r="W34" s="29">
        <v>33</v>
      </c>
      <c r="X34" s="29">
        <v>267.1</v>
      </c>
      <c r="Y34" s="29"/>
    </row>
    <row r="35" spans="2:25" ht="12" customHeight="1">
      <c r="B35" s="37">
        <v>110</v>
      </c>
      <c r="C35" s="1"/>
      <c r="D35" s="2">
        <v>24</v>
      </c>
      <c r="E35" s="2"/>
      <c r="F35" s="2">
        <v>171</v>
      </c>
      <c r="G35" s="1"/>
      <c r="H35" s="2">
        <v>65</v>
      </c>
      <c r="I35" s="1">
        <v>490</v>
      </c>
      <c r="J35" s="29">
        <v>16.6</v>
      </c>
      <c r="K35" s="29">
        <v>2.1</v>
      </c>
      <c r="L35" s="1">
        <v>360</v>
      </c>
      <c r="M35" s="2" t="s">
        <v>57</v>
      </c>
      <c r="N35" s="2" t="s">
        <v>58</v>
      </c>
      <c r="O35" s="1">
        <v>129</v>
      </c>
      <c r="P35" s="2">
        <v>45</v>
      </c>
      <c r="Q35" s="3">
        <v>76</v>
      </c>
      <c r="R35" s="3">
        <v>69</v>
      </c>
      <c r="S35" s="3">
        <v>77</v>
      </c>
      <c r="T35" s="29"/>
      <c r="U35" s="29">
        <v>36.3</v>
      </c>
      <c r="V35" s="29"/>
      <c r="W35" s="29">
        <v>27.2</v>
      </c>
      <c r="X35" s="29">
        <v>222</v>
      </c>
      <c r="Y35" s="29"/>
    </row>
    <row r="36" spans="2:25" ht="12" customHeight="1">
      <c r="B36" s="37">
        <v>212</v>
      </c>
      <c r="C36" s="1"/>
      <c r="D36" s="2">
        <v>24</v>
      </c>
      <c r="E36" s="2"/>
      <c r="F36" s="2">
        <v>165</v>
      </c>
      <c r="G36" s="2"/>
      <c r="H36" s="2">
        <v>55</v>
      </c>
      <c r="I36" s="1">
        <v>335</v>
      </c>
      <c r="J36" s="29">
        <v>5.8</v>
      </c>
      <c r="K36" s="29">
        <v>1</v>
      </c>
      <c r="L36" s="1">
        <v>223</v>
      </c>
      <c r="M36" s="2" t="s">
        <v>59</v>
      </c>
      <c r="N36" s="2" t="s">
        <v>60</v>
      </c>
      <c r="O36" s="7"/>
      <c r="P36" s="2">
        <v>246</v>
      </c>
      <c r="Q36" s="3">
        <v>74</v>
      </c>
      <c r="R36" s="3">
        <v>75</v>
      </c>
      <c r="S36" s="3">
        <v>83</v>
      </c>
      <c r="T36" s="29"/>
      <c r="U36" s="29">
        <v>28.3</v>
      </c>
      <c r="V36" s="29"/>
      <c r="W36" s="29">
        <v>19.9</v>
      </c>
      <c r="X36" s="29">
        <v>111</v>
      </c>
      <c r="Y36" s="29"/>
    </row>
    <row r="37" spans="2:25" ht="12" customHeight="1">
      <c r="B37" s="37">
        <v>113</v>
      </c>
      <c r="C37" s="1"/>
      <c r="D37" s="2">
        <v>21</v>
      </c>
      <c r="E37" s="2"/>
      <c r="F37" s="2">
        <v>173</v>
      </c>
      <c r="G37" s="2"/>
      <c r="H37" s="2">
        <v>70</v>
      </c>
      <c r="I37" s="2">
        <v>415</v>
      </c>
      <c r="J37" s="29">
        <v>13.8</v>
      </c>
      <c r="K37" s="29">
        <v>2</v>
      </c>
      <c r="L37" s="1">
        <v>295</v>
      </c>
      <c r="M37" s="2" t="s">
        <v>57</v>
      </c>
      <c r="N37" s="2" t="s">
        <v>58</v>
      </c>
      <c r="O37" s="2">
        <v>210</v>
      </c>
      <c r="P37" s="2">
        <v>50</v>
      </c>
      <c r="Q37" s="3">
        <v>73</v>
      </c>
      <c r="R37" s="3">
        <v>71</v>
      </c>
      <c r="S37" s="3">
        <v>82</v>
      </c>
      <c r="T37" s="29"/>
      <c r="U37" s="29">
        <v>76.6</v>
      </c>
      <c r="V37" s="29"/>
      <c r="W37" s="29">
        <v>35.4</v>
      </c>
      <c r="X37" s="29">
        <v>244.6</v>
      </c>
      <c r="Y37" s="29"/>
    </row>
    <row r="38" spans="2:25" ht="12" customHeight="1">
      <c r="B38" s="37">
        <v>122</v>
      </c>
      <c r="C38" s="1"/>
      <c r="D38" s="2">
        <v>18</v>
      </c>
      <c r="E38" s="2"/>
      <c r="F38" s="2">
        <v>175</v>
      </c>
      <c r="G38" s="1"/>
      <c r="H38" s="2">
        <v>62</v>
      </c>
      <c r="I38" s="40">
        <f>485</f>
        <v>485</v>
      </c>
      <c r="J38" s="29">
        <v>8.9</v>
      </c>
      <c r="K38" s="29">
        <v>1.4</v>
      </c>
      <c r="L38" s="1">
        <v>395</v>
      </c>
      <c r="M38" s="2" t="s">
        <v>57</v>
      </c>
      <c r="N38" s="2" t="s">
        <v>58</v>
      </c>
      <c r="O38" s="1">
        <v>109</v>
      </c>
      <c r="P38" s="2">
        <v>21</v>
      </c>
      <c r="Q38" s="3">
        <v>87</v>
      </c>
      <c r="R38" s="3">
        <v>76</v>
      </c>
      <c r="S38" s="3">
        <v>88</v>
      </c>
      <c r="T38" s="29"/>
      <c r="U38" s="29">
        <v>32.1</v>
      </c>
      <c r="V38" s="29"/>
      <c r="W38" s="29">
        <v>16.3</v>
      </c>
      <c r="X38" s="29">
        <v>131.7</v>
      </c>
      <c r="Y38" s="29"/>
    </row>
    <row r="39" spans="2:25" ht="12" customHeight="1">
      <c r="B39" s="37">
        <v>218</v>
      </c>
      <c r="C39" s="5"/>
      <c r="D39" s="37">
        <v>26</v>
      </c>
      <c r="E39" s="5"/>
      <c r="F39" s="37">
        <v>170</v>
      </c>
      <c r="G39" s="5"/>
      <c r="H39" s="37">
        <v>65</v>
      </c>
      <c r="I39" s="40">
        <f>325+10</f>
        <v>335</v>
      </c>
      <c r="J39" s="29">
        <v>11.6</v>
      </c>
      <c r="K39" s="29">
        <v>2.1</v>
      </c>
      <c r="L39" s="2">
        <v>210</v>
      </c>
      <c r="M39" s="2" t="s">
        <v>59</v>
      </c>
      <c r="N39" s="2" t="s">
        <v>60</v>
      </c>
      <c r="O39" s="5"/>
      <c r="P39" s="37">
        <v>71</v>
      </c>
      <c r="Q39" s="2">
        <v>99</v>
      </c>
      <c r="R39" s="2">
        <v>79</v>
      </c>
      <c r="S39" s="2">
        <v>88</v>
      </c>
      <c r="T39" s="2"/>
      <c r="U39" s="2">
        <v>25.7</v>
      </c>
      <c r="V39" s="2"/>
      <c r="W39" s="2">
        <v>19.9</v>
      </c>
      <c r="X39" s="2">
        <v>111.3</v>
      </c>
      <c r="Y39" s="29"/>
    </row>
    <row r="40" spans="2:25" s="2" customFormat="1" ht="12" customHeight="1">
      <c r="B40" s="37">
        <v>125</v>
      </c>
      <c r="D40" s="40">
        <v>36</v>
      </c>
      <c r="F40" s="40">
        <v>180</v>
      </c>
      <c r="H40" s="40">
        <v>78</v>
      </c>
      <c r="I40" s="40">
        <f>545+10</f>
        <v>555</v>
      </c>
      <c r="J40" s="29">
        <v>14.9</v>
      </c>
      <c r="K40" s="29">
        <v>1.9</v>
      </c>
      <c r="L40" s="2">
        <v>468</v>
      </c>
      <c r="M40" s="2" t="s">
        <v>57</v>
      </c>
      <c r="N40" s="2" t="s">
        <v>58</v>
      </c>
      <c r="O40" s="2">
        <v>94</v>
      </c>
      <c r="P40" s="2">
        <v>23</v>
      </c>
      <c r="Q40" s="2">
        <v>78</v>
      </c>
      <c r="R40" s="2">
        <v>79</v>
      </c>
      <c r="S40" s="2">
        <v>88</v>
      </c>
      <c r="U40" s="2">
        <v>33.3</v>
      </c>
      <c r="W40" s="2">
        <v>26.7</v>
      </c>
      <c r="X40" s="29">
        <v>247</v>
      </c>
      <c r="Y40" s="29"/>
    </row>
    <row r="41" spans="1:24" ht="13.5" customHeight="1">
      <c r="A41" s="22" t="s">
        <v>61</v>
      </c>
      <c r="B41" s="1"/>
      <c r="C41" s="1"/>
      <c r="D41" s="1" t="s">
        <v>74</v>
      </c>
      <c r="E41" s="23"/>
      <c r="F41" s="1" t="s">
        <v>75</v>
      </c>
      <c r="G41" s="1"/>
      <c r="H41" s="1" t="s">
        <v>65</v>
      </c>
      <c r="I41" s="2" t="s">
        <v>77</v>
      </c>
      <c r="J41" s="2" t="s">
        <v>289</v>
      </c>
      <c r="K41" s="2" t="s">
        <v>290</v>
      </c>
      <c r="L41" s="2" t="s">
        <v>79</v>
      </c>
      <c r="O41" s="2" t="s">
        <v>81</v>
      </c>
      <c r="P41" s="2" t="s">
        <v>83</v>
      </c>
      <c r="Q41" s="2" t="s">
        <v>86</v>
      </c>
      <c r="R41" s="2" t="s">
        <v>281</v>
      </c>
      <c r="S41" s="2" t="s">
        <v>288</v>
      </c>
      <c r="T41" s="2"/>
      <c r="U41" s="2" t="s">
        <v>285</v>
      </c>
      <c r="V41" s="2"/>
      <c r="W41" s="2" t="s">
        <v>286</v>
      </c>
      <c r="X41" s="2" t="s">
        <v>287</v>
      </c>
    </row>
    <row r="42" spans="1:23" ht="3.75" customHeight="1">
      <c r="A42" s="22"/>
      <c r="B42" s="1"/>
      <c r="C42" s="1"/>
      <c r="D42" s="1"/>
      <c r="E42" s="23"/>
      <c r="F42" s="1"/>
      <c r="G42" s="1"/>
      <c r="H42" s="1"/>
      <c r="I42" s="2"/>
      <c r="J42" s="2"/>
      <c r="K42" s="2"/>
      <c r="L42" s="2"/>
      <c r="O42" s="2"/>
      <c r="P42" s="2"/>
      <c r="Q42" s="2"/>
      <c r="R42" s="2"/>
      <c r="S42" s="2"/>
      <c r="T42" s="2"/>
      <c r="U42" s="2"/>
      <c r="V42" s="2"/>
      <c r="W42" s="2"/>
    </row>
    <row r="43" spans="1:24" ht="12" customHeight="1">
      <c r="A43" s="38" t="s">
        <v>294</v>
      </c>
      <c r="B43" s="37">
        <v>213</v>
      </c>
      <c r="C43" s="1"/>
      <c r="D43" s="37">
        <v>22</v>
      </c>
      <c r="E43" s="1"/>
      <c r="F43" s="37">
        <v>173</v>
      </c>
      <c r="G43" s="2"/>
      <c r="H43" s="37">
        <v>90</v>
      </c>
      <c r="I43" s="41">
        <v>495</v>
      </c>
      <c r="J43" s="29">
        <v>16.6</v>
      </c>
      <c r="K43" s="29">
        <v>1.9</v>
      </c>
      <c r="L43" s="1">
        <v>398</v>
      </c>
      <c r="M43" s="2" t="s">
        <v>59</v>
      </c>
      <c r="N43" s="2" t="s">
        <v>60</v>
      </c>
      <c r="O43" s="1"/>
      <c r="P43" s="37">
        <v>325</v>
      </c>
      <c r="Q43" s="3">
        <v>85</v>
      </c>
      <c r="R43" s="3">
        <v>70</v>
      </c>
      <c r="S43" s="3">
        <v>81</v>
      </c>
      <c r="U43" s="29">
        <v>11.8</v>
      </c>
      <c r="W43" s="29">
        <v>6.6</v>
      </c>
      <c r="X43" s="29">
        <v>54.3</v>
      </c>
    </row>
    <row r="44" spans="1:24" ht="12" customHeight="1">
      <c r="A44" s="38" t="s">
        <v>295</v>
      </c>
      <c r="B44" s="40">
        <v>118</v>
      </c>
      <c r="C44" s="1"/>
      <c r="D44" s="37">
        <v>29</v>
      </c>
      <c r="E44" s="2"/>
      <c r="F44" s="37">
        <v>160</v>
      </c>
      <c r="G44" s="2"/>
      <c r="H44" s="40">
        <v>51</v>
      </c>
      <c r="I44" s="41">
        <v>455</v>
      </c>
      <c r="J44" s="29">
        <v>10.1</v>
      </c>
      <c r="K44" s="29">
        <v>1.8</v>
      </c>
      <c r="L44" s="1">
        <v>313</v>
      </c>
      <c r="M44" s="2" t="s">
        <v>57</v>
      </c>
      <c r="N44" s="2" t="s">
        <v>58</v>
      </c>
      <c r="O44" s="40">
        <f>82+95+64</f>
        <v>241</v>
      </c>
      <c r="P44" s="40">
        <v>4</v>
      </c>
      <c r="Q44" s="3">
        <v>74</v>
      </c>
      <c r="R44" s="3">
        <v>65</v>
      </c>
      <c r="S44" s="3">
        <v>81</v>
      </c>
      <c r="U44" s="29">
        <v>5.8</v>
      </c>
      <c r="W44" s="29">
        <v>3</v>
      </c>
      <c r="X44" s="29">
        <v>22.6</v>
      </c>
    </row>
    <row r="45" spans="1:24" ht="12" customHeight="1">
      <c r="A45" s="38" t="s">
        <v>296</v>
      </c>
      <c r="B45" s="40">
        <v>119</v>
      </c>
      <c r="C45" s="1"/>
      <c r="D45" s="40">
        <v>21</v>
      </c>
      <c r="E45" s="2"/>
      <c r="F45" s="40">
        <v>180</v>
      </c>
      <c r="G45" s="2"/>
      <c r="H45" s="40">
        <v>75</v>
      </c>
      <c r="I45" s="41">
        <v>500</v>
      </c>
      <c r="J45" s="29">
        <v>12.3</v>
      </c>
      <c r="K45" s="29">
        <v>1.4</v>
      </c>
      <c r="L45" s="1">
        <v>403</v>
      </c>
      <c r="M45" s="2" t="s">
        <v>57</v>
      </c>
      <c r="N45" s="2" t="s">
        <v>58</v>
      </c>
      <c r="O45" s="40">
        <f>106+72</f>
        <v>178</v>
      </c>
      <c r="P45" s="40">
        <v>6</v>
      </c>
      <c r="Q45" s="3">
        <v>84</v>
      </c>
      <c r="R45" s="3">
        <v>73</v>
      </c>
      <c r="S45" s="3">
        <v>80</v>
      </c>
      <c r="U45" s="29">
        <v>4.5</v>
      </c>
      <c r="W45" s="29">
        <v>1.8</v>
      </c>
      <c r="X45" s="29">
        <v>14.8</v>
      </c>
    </row>
    <row r="46" spans="1:24" ht="12" customHeight="1">
      <c r="A46" s="35" t="s">
        <v>297</v>
      </c>
      <c r="B46" s="37">
        <v>121</v>
      </c>
      <c r="C46" s="20"/>
      <c r="D46" s="41">
        <v>22</v>
      </c>
      <c r="E46" s="2"/>
      <c r="F46" s="40">
        <v>162</v>
      </c>
      <c r="G46" s="1"/>
      <c r="H46" s="40">
        <v>52</v>
      </c>
      <c r="I46" s="41">
        <v>450</v>
      </c>
      <c r="J46" s="29">
        <v>11.4</v>
      </c>
      <c r="K46" s="29">
        <v>1.5</v>
      </c>
      <c r="L46" s="1">
        <v>340</v>
      </c>
      <c r="M46" s="2" t="s">
        <v>57</v>
      </c>
      <c r="N46" s="2" t="s">
        <v>58</v>
      </c>
      <c r="O46" s="37">
        <f>60+63</f>
        <v>123</v>
      </c>
      <c r="P46" s="37">
        <v>8</v>
      </c>
      <c r="Q46" s="3">
        <v>78</v>
      </c>
      <c r="R46" s="3">
        <v>67</v>
      </c>
      <c r="S46" s="3">
        <v>82</v>
      </c>
      <c r="T46" s="2"/>
      <c r="U46" s="29">
        <v>8.2</v>
      </c>
      <c r="V46" s="2"/>
      <c r="W46" s="29">
        <v>3.2</v>
      </c>
      <c r="X46" s="29">
        <v>24.4</v>
      </c>
    </row>
    <row r="47" spans="1:24" ht="12" customHeight="1">
      <c r="A47" s="39" t="s">
        <v>298</v>
      </c>
      <c r="B47" s="37">
        <v>216</v>
      </c>
      <c r="C47" s="1"/>
      <c r="D47" s="37">
        <v>22</v>
      </c>
      <c r="E47" s="2"/>
      <c r="F47" s="40">
        <v>164</v>
      </c>
      <c r="G47" s="2"/>
      <c r="H47" s="40">
        <v>54</v>
      </c>
      <c r="I47" s="41">
        <v>350</v>
      </c>
      <c r="J47" s="29">
        <v>10.4</v>
      </c>
      <c r="K47" s="29">
        <v>1.5</v>
      </c>
      <c r="L47" s="1">
        <v>247</v>
      </c>
      <c r="M47" s="2" t="s">
        <v>59</v>
      </c>
      <c r="N47" s="2" t="s">
        <v>60</v>
      </c>
      <c r="O47" s="1"/>
      <c r="P47" s="37">
        <v>46</v>
      </c>
      <c r="Q47" s="3">
        <v>74</v>
      </c>
      <c r="R47" s="3">
        <v>65</v>
      </c>
      <c r="S47" s="3">
        <v>69</v>
      </c>
      <c r="T47" s="2"/>
      <c r="U47" s="29">
        <v>2.9</v>
      </c>
      <c r="V47" s="2"/>
      <c r="W47" s="29">
        <v>1.7</v>
      </c>
      <c r="X47" s="29">
        <v>10.2</v>
      </c>
    </row>
    <row r="48" spans="2:24" ht="12" customHeight="1">
      <c r="B48" s="37">
        <v>126</v>
      </c>
      <c r="C48" s="1"/>
      <c r="D48" s="37">
        <v>23</v>
      </c>
      <c r="E48" s="2"/>
      <c r="F48" s="40">
        <v>170</v>
      </c>
      <c r="G48" s="2"/>
      <c r="H48" s="40">
        <v>62</v>
      </c>
      <c r="I48" s="41">
        <v>435</v>
      </c>
      <c r="J48" s="29">
        <v>15.4</v>
      </c>
      <c r="K48" s="29">
        <v>1.7</v>
      </c>
      <c r="L48" s="1">
        <v>313</v>
      </c>
      <c r="M48" s="2" t="s">
        <v>57</v>
      </c>
      <c r="N48" s="2" t="s">
        <v>58</v>
      </c>
      <c r="O48" s="37">
        <f>71+82</f>
        <v>153</v>
      </c>
      <c r="P48" s="37">
        <v>12</v>
      </c>
      <c r="Q48" s="3">
        <v>69</v>
      </c>
      <c r="R48" s="3">
        <v>56</v>
      </c>
      <c r="S48" s="3">
        <v>68</v>
      </c>
      <c r="T48" s="17"/>
      <c r="U48" s="30">
        <v>3.5</v>
      </c>
      <c r="V48" s="17"/>
      <c r="W48" s="29">
        <v>2.1</v>
      </c>
      <c r="X48" s="29">
        <v>15</v>
      </c>
    </row>
    <row r="49" spans="2:24" ht="12" customHeight="1">
      <c r="B49" s="37">
        <v>127</v>
      </c>
      <c r="C49" s="1"/>
      <c r="D49" s="37">
        <v>24</v>
      </c>
      <c r="E49" s="2"/>
      <c r="F49" s="40">
        <v>168</v>
      </c>
      <c r="G49" s="2"/>
      <c r="H49" s="40">
        <v>70</v>
      </c>
      <c r="I49" s="41">
        <v>470</v>
      </c>
      <c r="J49" s="29">
        <v>14.2</v>
      </c>
      <c r="K49" s="29">
        <v>2</v>
      </c>
      <c r="L49" s="1">
        <v>320</v>
      </c>
      <c r="M49" s="2" t="s">
        <v>57</v>
      </c>
      <c r="N49" s="2" t="s">
        <v>58</v>
      </c>
      <c r="O49" s="37">
        <f>91+93+50</f>
        <v>234</v>
      </c>
      <c r="P49" s="37">
        <v>11</v>
      </c>
      <c r="Q49" s="3">
        <v>77</v>
      </c>
      <c r="R49" s="3">
        <v>65</v>
      </c>
      <c r="S49" s="3">
        <v>82</v>
      </c>
      <c r="U49" s="29">
        <v>5.9</v>
      </c>
      <c r="W49" s="29">
        <v>2.7</v>
      </c>
      <c r="X49" s="29">
        <v>21.3</v>
      </c>
    </row>
    <row r="50" spans="2:24" ht="12" customHeight="1">
      <c r="B50" s="37">
        <v>217</v>
      </c>
      <c r="C50" s="1"/>
      <c r="D50" s="37">
        <v>22</v>
      </c>
      <c r="E50" s="2"/>
      <c r="F50" s="40">
        <v>178</v>
      </c>
      <c r="G50" s="2"/>
      <c r="H50" s="40">
        <v>85</v>
      </c>
      <c r="I50" s="41">
        <v>355</v>
      </c>
      <c r="J50" s="29">
        <v>10.8</v>
      </c>
      <c r="K50" s="29">
        <v>1.9</v>
      </c>
      <c r="L50" s="1">
        <v>234</v>
      </c>
      <c r="M50" s="2" t="s">
        <v>59</v>
      </c>
      <c r="N50" s="2" t="s">
        <v>60</v>
      </c>
      <c r="O50" s="1"/>
      <c r="P50" s="37">
        <v>27</v>
      </c>
      <c r="Q50" s="3">
        <v>90</v>
      </c>
      <c r="R50" s="3">
        <v>78</v>
      </c>
      <c r="S50" s="3">
        <v>95</v>
      </c>
      <c r="U50" s="29">
        <v>11</v>
      </c>
      <c r="W50" s="29">
        <v>7.8</v>
      </c>
      <c r="X50" s="29">
        <v>45.9</v>
      </c>
    </row>
    <row r="51" spans="2:24" ht="12" customHeight="1">
      <c r="B51" s="37">
        <v>222</v>
      </c>
      <c r="C51" s="1"/>
      <c r="D51" s="37">
        <v>34</v>
      </c>
      <c r="E51" s="2"/>
      <c r="F51" s="37">
        <v>173</v>
      </c>
      <c r="G51" s="2"/>
      <c r="H51" s="37">
        <v>90</v>
      </c>
      <c r="I51" s="41">
        <v>410</v>
      </c>
      <c r="J51" s="29">
        <v>9.3</v>
      </c>
      <c r="K51" s="29">
        <v>1.3</v>
      </c>
      <c r="L51" s="1">
        <v>308</v>
      </c>
      <c r="M51" s="2" t="s">
        <v>59</v>
      </c>
      <c r="N51" s="2" t="s">
        <v>60</v>
      </c>
      <c r="O51" s="1"/>
      <c r="P51" s="37">
        <v>186</v>
      </c>
      <c r="Q51" s="3">
        <v>86</v>
      </c>
      <c r="R51" s="3">
        <v>71</v>
      </c>
      <c r="S51" s="3">
        <v>82</v>
      </c>
      <c r="U51" s="29">
        <v>6.5</v>
      </c>
      <c r="W51" s="29">
        <v>5</v>
      </c>
      <c r="X51" s="29">
        <v>33.9</v>
      </c>
    </row>
    <row r="52" spans="2:24" ht="12" customHeight="1">
      <c r="B52" s="37">
        <v>128</v>
      </c>
      <c r="C52" s="1"/>
      <c r="D52" s="37">
        <v>35</v>
      </c>
      <c r="E52" s="2"/>
      <c r="F52" s="37">
        <v>173</v>
      </c>
      <c r="G52" s="2"/>
      <c r="H52" s="37">
        <v>61</v>
      </c>
      <c r="I52" s="41">
        <v>410</v>
      </c>
      <c r="J52" s="29">
        <v>7.6</v>
      </c>
      <c r="K52" s="29">
        <v>1.3</v>
      </c>
      <c r="L52" s="1">
        <v>265</v>
      </c>
      <c r="M52" s="2" t="s">
        <v>57</v>
      </c>
      <c r="N52" s="2" t="s">
        <v>58</v>
      </c>
      <c r="O52" s="37">
        <v>102</v>
      </c>
      <c r="P52" s="37">
        <v>9</v>
      </c>
      <c r="Q52" s="3">
        <v>83</v>
      </c>
      <c r="R52" s="3">
        <v>68</v>
      </c>
      <c r="S52" s="3">
        <v>80</v>
      </c>
      <c r="U52" s="29">
        <v>2.8</v>
      </c>
      <c r="W52" s="29">
        <v>1.2</v>
      </c>
      <c r="X52" s="29">
        <v>8.4</v>
      </c>
    </row>
    <row r="53" spans="2:24" ht="12" customHeight="1">
      <c r="B53" s="37">
        <v>224</v>
      </c>
      <c r="C53" s="1"/>
      <c r="D53" s="37">
        <v>20</v>
      </c>
      <c r="E53" s="2"/>
      <c r="F53" s="37">
        <v>168</v>
      </c>
      <c r="G53" s="1"/>
      <c r="H53" s="37">
        <v>82</v>
      </c>
      <c r="I53" s="41">
        <v>380</v>
      </c>
      <c r="J53" s="29">
        <v>8.4</v>
      </c>
      <c r="K53" s="29">
        <v>1.8</v>
      </c>
      <c r="L53" s="1">
        <v>288</v>
      </c>
      <c r="M53" s="2" t="s">
        <v>59</v>
      </c>
      <c r="N53" s="2" t="s">
        <v>60</v>
      </c>
      <c r="O53" s="1"/>
      <c r="P53" s="37">
        <v>77</v>
      </c>
      <c r="Q53" s="4">
        <v>69</v>
      </c>
      <c r="R53" s="4">
        <v>59</v>
      </c>
      <c r="S53" s="4">
        <v>69</v>
      </c>
      <c r="U53" s="29">
        <v>7.7</v>
      </c>
      <c r="W53" s="29">
        <v>4.8</v>
      </c>
      <c r="X53" s="29">
        <v>30.5</v>
      </c>
    </row>
    <row r="54" spans="2:24" ht="12" customHeight="1">
      <c r="B54" s="37">
        <v>132</v>
      </c>
      <c r="C54" s="1"/>
      <c r="D54" s="37">
        <v>32</v>
      </c>
      <c r="E54" s="2"/>
      <c r="F54" s="37">
        <v>170</v>
      </c>
      <c r="G54" s="1"/>
      <c r="H54" s="37">
        <v>66</v>
      </c>
      <c r="I54" s="41">
        <v>480</v>
      </c>
      <c r="J54" s="29">
        <v>9.8</v>
      </c>
      <c r="K54" s="29">
        <v>1.4</v>
      </c>
      <c r="L54" s="1">
        <v>358</v>
      </c>
      <c r="M54" s="2" t="s">
        <v>57</v>
      </c>
      <c r="N54" s="2" t="s">
        <v>58</v>
      </c>
      <c r="O54" s="37">
        <f>83+50</f>
        <v>133</v>
      </c>
      <c r="P54" s="37">
        <v>102</v>
      </c>
      <c r="Q54" s="3">
        <v>75</v>
      </c>
      <c r="R54" s="3">
        <v>61</v>
      </c>
      <c r="S54" s="3">
        <v>81</v>
      </c>
      <c r="U54" s="29">
        <v>6.5</v>
      </c>
      <c r="W54" s="29">
        <v>3.4</v>
      </c>
      <c r="X54" s="29">
        <v>27.6</v>
      </c>
    </row>
    <row r="55" spans="2:24" ht="12" customHeight="1">
      <c r="B55" s="37">
        <v>133</v>
      </c>
      <c r="C55" s="1"/>
      <c r="D55" s="37">
        <v>22</v>
      </c>
      <c r="E55" s="2"/>
      <c r="F55" s="37">
        <v>166</v>
      </c>
      <c r="G55" s="2"/>
      <c r="H55" s="37">
        <v>62</v>
      </c>
      <c r="I55" s="41">
        <v>475</v>
      </c>
      <c r="J55" s="29">
        <v>11</v>
      </c>
      <c r="K55" s="29">
        <v>1.6</v>
      </c>
      <c r="L55" s="1">
        <v>340</v>
      </c>
      <c r="M55" s="2" t="s">
        <v>57</v>
      </c>
      <c r="N55" s="2" t="s">
        <v>58</v>
      </c>
      <c r="O55" s="37">
        <f>73+52</f>
        <v>125</v>
      </c>
      <c r="P55" s="37">
        <v>27</v>
      </c>
      <c r="Q55" s="3">
        <v>89</v>
      </c>
      <c r="R55" s="3">
        <v>77</v>
      </c>
      <c r="S55" s="3">
        <v>89</v>
      </c>
      <c r="U55" s="29">
        <v>15.3</v>
      </c>
      <c r="W55" s="29">
        <v>6.5</v>
      </c>
      <c r="X55" s="29">
        <v>51.4</v>
      </c>
    </row>
    <row r="56" spans="2:24" ht="12" customHeight="1">
      <c r="B56" s="37">
        <v>225</v>
      </c>
      <c r="C56" s="1"/>
      <c r="D56" s="37">
        <v>23</v>
      </c>
      <c r="E56" s="2"/>
      <c r="F56" s="37">
        <v>173</v>
      </c>
      <c r="G56" s="1"/>
      <c r="H56" s="37">
        <v>75</v>
      </c>
      <c r="I56" s="41">
        <v>425</v>
      </c>
      <c r="J56" s="29">
        <v>13.4</v>
      </c>
      <c r="K56" s="29">
        <v>1.6</v>
      </c>
      <c r="L56" s="1">
        <v>338</v>
      </c>
      <c r="M56" s="2" t="s">
        <v>59</v>
      </c>
      <c r="N56" s="2" t="s">
        <v>60</v>
      </c>
      <c r="O56" s="1"/>
      <c r="P56" s="37">
        <v>60</v>
      </c>
      <c r="Q56" s="3">
        <v>83</v>
      </c>
      <c r="R56" s="3">
        <v>72</v>
      </c>
      <c r="S56" s="3">
        <v>90</v>
      </c>
      <c r="U56" s="29">
        <v>8.7</v>
      </c>
      <c r="W56" s="29">
        <v>5</v>
      </c>
      <c r="X56" s="29">
        <v>35.2</v>
      </c>
    </row>
    <row r="57" spans="2:24" ht="12" customHeight="1">
      <c r="B57" s="37">
        <v>136</v>
      </c>
      <c r="C57" s="1"/>
      <c r="D57" s="37">
        <v>20</v>
      </c>
      <c r="E57" s="2"/>
      <c r="F57" s="37">
        <v>165</v>
      </c>
      <c r="G57" s="1"/>
      <c r="H57" s="37">
        <v>58</v>
      </c>
      <c r="I57" s="41">
        <v>390</v>
      </c>
      <c r="J57" s="29">
        <v>10.1</v>
      </c>
      <c r="K57" s="29">
        <v>1.5</v>
      </c>
      <c r="L57" s="1">
        <v>267</v>
      </c>
      <c r="M57" s="2" t="s">
        <v>57</v>
      </c>
      <c r="N57" s="2" t="s">
        <v>58</v>
      </c>
      <c r="O57" s="37">
        <v>113</v>
      </c>
      <c r="P57" s="37">
        <v>85</v>
      </c>
      <c r="Q57" s="3">
        <v>83</v>
      </c>
      <c r="R57" s="3">
        <v>68</v>
      </c>
      <c r="S57" s="3">
        <v>79</v>
      </c>
      <c r="U57" s="29">
        <v>8.6</v>
      </c>
      <c r="W57" s="29">
        <v>3.5</v>
      </c>
      <c r="X57" s="29">
        <v>22.8</v>
      </c>
    </row>
    <row r="58" spans="2:24" s="2" customFormat="1" ht="12" customHeight="1">
      <c r="B58" s="37">
        <v>228</v>
      </c>
      <c r="D58" s="37">
        <v>31</v>
      </c>
      <c r="F58" s="37">
        <v>160</v>
      </c>
      <c r="H58" s="37">
        <v>64</v>
      </c>
      <c r="I58" s="41">
        <v>335</v>
      </c>
      <c r="J58" s="29">
        <v>13.8</v>
      </c>
      <c r="K58" s="29">
        <v>1.8</v>
      </c>
      <c r="L58" s="2">
        <v>265</v>
      </c>
      <c r="M58" s="2" t="s">
        <v>59</v>
      </c>
      <c r="N58" s="2" t="s">
        <v>60</v>
      </c>
      <c r="O58" s="1"/>
      <c r="P58" s="37">
        <v>79</v>
      </c>
      <c r="Q58" s="3">
        <v>70</v>
      </c>
      <c r="R58" s="3">
        <v>57</v>
      </c>
      <c r="S58" s="3">
        <v>66</v>
      </c>
      <c r="U58" s="2">
        <v>5.1</v>
      </c>
      <c r="W58" s="29">
        <v>3.3</v>
      </c>
      <c r="X58" s="2">
        <v>18.7</v>
      </c>
    </row>
    <row r="59" spans="1:24" ht="13.5" customHeight="1">
      <c r="A59" s="22" t="s">
        <v>61</v>
      </c>
      <c r="B59" s="1"/>
      <c r="C59" s="1"/>
      <c r="D59" s="1" t="s">
        <v>299</v>
      </c>
      <c r="E59" s="23"/>
      <c r="F59" s="1" t="s">
        <v>300</v>
      </c>
      <c r="G59" s="1"/>
      <c r="H59" s="1" t="s">
        <v>301</v>
      </c>
      <c r="I59" s="2" t="s">
        <v>302</v>
      </c>
      <c r="J59" s="2" t="s">
        <v>303</v>
      </c>
      <c r="K59" s="2" t="s">
        <v>304</v>
      </c>
      <c r="L59" s="2" t="s">
        <v>305</v>
      </c>
      <c r="O59" s="2" t="s">
        <v>306</v>
      </c>
      <c r="P59" s="2" t="s">
        <v>307</v>
      </c>
      <c r="Q59" s="2" t="s">
        <v>308</v>
      </c>
      <c r="R59" s="2" t="s">
        <v>309</v>
      </c>
      <c r="S59" s="2" t="s">
        <v>310</v>
      </c>
      <c r="U59" s="42" t="s">
        <v>311</v>
      </c>
      <c r="W59" s="42" t="s">
        <v>312</v>
      </c>
      <c r="X59" s="42" t="s">
        <v>313</v>
      </c>
    </row>
    <row r="60" spans="2:19" ht="3.75" customHeight="1">
      <c r="B60" s="1"/>
      <c r="C60" s="1"/>
      <c r="I60" s="2"/>
      <c r="J60" s="2"/>
      <c r="K60" s="2"/>
      <c r="L60" s="2"/>
      <c r="O60" s="2"/>
      <c r="P60" s="2"/>
      <c r="Q60" s="2"/>
      <c r="R60" s="2"/>
      <c r="S60" s="2"/>
    </row>
    <row r="61" spans="1:25" ht="12" customHeight="1">
      <c r="A61" s="38" t="s">
        <v>294</v>
      </c>
      <c r="B61" s="37">
        <v>115</v>
      </c>
      <c r="C61" s="1"/>
      <c r="D61" s="41">
        <v>37</v>
      </c>
      <c r="E61" s="2"/>
      <c r="F61" s="2">
        <v>165</v>
      </c>
      <c r="G61" s="2"/>
      <c r="H61" s="2">
        <v>75</v>
      </c>
      <c r="I61" s="4">
        <v>519.8</v>
      </c>
      <c r="J61" s="29">
        <v>14.4</v>
      </c>
      <c r="K61" s="29">
        <v>1.7</v>
      </c>
      <c r="L61" s="4">
        <v>400</v>
      </c>
      <c r="M61" s="2" t="s">
        <v>57</v>
      </c>
      <c r="N61" s="2" t="s">
        <v>58</v>
      </c>
      <c r="O61" s="2">
        <v>120</v>
      </c>
      <c r="P61" s="2">
        <v>192</v>
      </c>
      <c r="Q61" s="3">
        <v>65</v>
      </c>
      <c r="R61" s="3">
        <v>53</v>
      </c>
      <c r="S61" s="3">
        <v>65</v>
      </c>
      <c r="T61" s="29"/>
      <c r="U61" s="29">
        <v>7.7</v>
      </c>
      <c r="V61" s="29"/>
      <c r="W61" s="29">
        <v>5.3</v>
      </c>
      <c r="X61" s="29">
        <v>45.3</v>
      </c>
      <c r="Y61" s="29"/>
    </row>
    <row r="62" spans="1:25" ht="12" customHeight="1">
      <c r="A62" s="38" t="s">
        <v>295</v>
      </c>
      <c r="B62" s="37">
        <v>214</v>
      </c>
      <c r="C62" s="1"/>
      <c r="D62" s="37">
        <v>30</v>
      </c>
      <c r="E62" s="1"/>
      <c r="F62" s="1">
        <v>168</v>
      </c>
      <c r="G62" s="2"/>
      <c r="H62" s="1">
        <v>65</v>
      </c>
      <c r="I62" s="4">
        <v>339.8</v>
      </c>
      <c r="J62" s="29">
        <v>12.7</v>
      </c>
      <c r="K62" s="29">
        <v>1.7</v>
      </c>
      <c r="L62" s="4">
        <v>230</v>
      </c>
      <c r="M62" s="2" t="s">
        <v>59</v>
      </c>
      <c r="N62" s="2" t="s">
        <v>60</v>
      </c>
      <c r="O62" s="1"/>
      <c r="P62" s="2">
        <v>45</v>
      </c>
      <c r="Q62" s="3">
        <v>81</v>
      </c>
      <c r="R62" s="3">
        <v>67</v>
      </c>
      <c r="S62" s="3">
        <v>65</v>
      </c>
      <c r="T62" s="29"/>
      <c r="U62" s="29">
        <v>5.2</v>
      </c>
      <c r="V62" s="29"/>
      <c r="W62" s="29">
        <v>2.9</v>
      </c>
      <c r="X62" s="29">
        <v>16.2</v>
      </c>
      <c r="Y62" s="29"/>
    </row>
    <row r="63" spans="1:25" ht="12" customHeight="1">
      <c r="A63" s="39" t="s">
        <v>314</v>
      </c>
      <c r="B63" s="37">
        <v>116</v>
      </c>
      <c r="C63" s="1"/>
      <c r="D63" s="37">
        <v>23</v>
      </c>
      <c r="E63" s="2"/>
      <c r="F63" s="2">
        <v>177</v>
      </c>
      <c r="G63" s="2"/>
      <c r="H63" s="2">
        <v>84</v>
      </c>
      <c r="I63" s="4">
        <v>514.8</v>
      </c>
      <c r="J63" s="29">
        <v>11.3</v>
      </c>
      <c r="K63" s="29">
        <v>1.4</v>
      </c>
      <c r="L63" s="4">
        <v>435</v>
      </c>
      <c r="M63" s="2" t="s">
        <v>57</v>
      </c>
      <c r="N63" s="2" t="s">
        <v>58</v>
      </c>
      <c r="O63" s="2">
        <v>314</v>
      </c>
      <c r="P63" s="1">
        <v>7</v>
      </c>
      <c r="Q63" s="4">
        <v>90</v>
      </c>
      <c r="R63" s="4">
        <v>73</v>
      </c>
      <c r="S63" s="4">
        <v>82</v>
      </c>
      <c r="T63" s="29"/>
      <c r="U63" s="29">
        <v>8.9</v>
      </c>
      <c r="V63" s="29"/>
      <c r="W63" s="29">
        <v>3.7</v>
      </c>
      <c r="X63" s="29">
        <v>31.7</v>
      </c>
      <c r="Y63" s="29"/>
    </row>
    <row r="64" spans="2:25" ht="12" customHeight="1">
      <c r="B64" s="37">
        <v>117</v>
      </c>
      <c r="C64" s="1"/>
      <c r="D64" s="37">
        <v>22</v>
      </c>
      <c r="E64" s="2"/>
      <c r="F64" s="2">
        <v>174</v>
      </c>
      <c r="G64" s="1"/>
      <c r="H64" s="2">
        <v>72</v>
      </c>
      <c r="I64" s="4">
        <v>464.8</v>
      </c>
      <c r="J64" s="29">
        <v>10.1</v>
      </c>
      <c r="K64" s="29">
        <v>1.3</v>
      </c>
      <c r="L64" s="4">
        <v>365</v>
      </c>
      <c r="M64" s="2" t="s">
        <v>57</v>
      </c>
      <c r="N64" s="2" t="s">
        <v>58</v>
      </c>
      <c r="O64" s="2">
        <v>139</v>
      </c>
      <c r="P64" s="2">
        <v>102</v>
      </c>
      <c r="Q64" s="3">
        <v>76</v>
      </c>
      <c r="R64" s="3">
        <v>68</v>
      </c>
      <c r="S64" s="3">
        <v>83</v>
      </c>
      <c r="T64" s="29"/>
      <c r="U64" s="29">
        <v>8.9</v>
      </c>
      <c r="V64" s="29"/>
      <c r="W64" s="29">
        <v>4.3</v>
      </c>
      <c r="X64" s="29">
        <v>33.6</v>
      </c>
      <c r="Y64" s="29"/>
    </row>
    <row r="65" spans="2:25" ht="12" customHeight="1">
      <c r="B65" s="37">
        <v>215</v>
      </c>
      <c r="C65" s="1"/>
      <c r="D65" s="37">
        <v>32</v>
      </c>
      <c r="E65" s="1"/>
      <c r="F65" s="1">
        <v>170</v>
      </c>
      <c r="G65" s="2"/>
      <c r="H65" s="1">
        <v>70</v>
      </c>
      <c r="I65" s="4">
        <v>409.8</v>
      </c>
      <c r="J65" s="29">
        <v>8.5</v>
      </c>
      <c r="K65" s="29">
        <v>1.5</v>
      </c>
      <c r="L65" s="4">
        <v>307</v>
      </c>
      <c r="M65" s="2" t="s">
        <v>59</v>
      </c>
      <c r="N65" s="2" t="s">
        <v>60</v>
      </c>
      <c r="O65" s="2"/>
      <c r="P65" s="2">
        <v>108</v>
      </c>
      <c r="Q65" s="3">
        <v>87</v>
      </c>
      <c r="R65" s="3">
        <v>76</v>
      </c>
      <c r="S65" s="3">
        <v>92</v>
      </c>
      <c r="T65" s="29"/>
      <c r="U65" s="29">
        <v>6.9</v>
      </c>
      <c r="V65" s="29"/>
      <c r="W65" s="29">
        <v>3.2</v>
      </c>
      <c r="X65" s="29">
        <v>21.7</v>
      </c>
      <c r="Y65" s="29"/>
    </row>
    <row r="66" spans="2:25" ht="12" customHeight="1">
      <c r="B66" s="37">
        <v>123</v>
      </c>
      <c r="C66" s="1"/>
      <c r="D66" s="41">
        <v>21</v>
      </c>
      <c r="E66" s="2"/>
      <c r="F66" s="2">
        <v>162</v>
      </c>
      <c r="G66" s="2"/>
      <c r="H66" s="2">
        <v>54</v>
      </c>
      <c r="I66" s="4">
        <v>544.8</v>
      </c>
      <c r="J66" s="29">
        <v>7.9</v>
      </c>
      <c r="K66" s="29">
        <v>1.1</v>
      </c>
      <c r="L66" s="4">
        <v>445</v>
      </c>
      <c r="M66" s="2" t="s">
        <v>57</v>
      </c>
      <c r="N66" s="2" t="s">
        <v>58</v>
      </c>
      <c r="O66" s="2">
        <v>142</v>
      </c>
      <c r="P66" s="2">
        <v>7</v>
      </c>
      <c r="Q66" s="3">
        <v>84</v>
      </c>
      <c r="R66" s="3">
        <v>75</v>
      </c>
      <c r="S66" s="3">
        <v>90</v>
      </c>
      <c r="T66" s="29"/>
      <c r="U66" s="29">
        <v>6.6</v>
      </c>
      <c r="V66" s="29"/>
      <c r="W66" s="29">
        <v>2.9</v>
      </c>
      <c r="X66" s="29">
        <v>26.2</v>
      </c>
      <c r="Y66" s="29"/>
    </row>
    <row r="67" spans="2:25" ht="12" customHeight="1">
      <c r="B67" s="37">
        <v>219</v>
      </c>
      <c r="C67" s="1"/>
      <c r="D67" s="37">
        <v>28</v>
      </c>
      <c r="E67" s="2"/>
      <c r="F67" s="2">
        <v>162</v>
      </c>
      <c r="G67" s="2"/>
      <c r="H67" s="2">
        <v>62</v>
      </c>
      <c r="I67" s="4">
        <v>419.8</v>
      </c>
      <c r="J67" s="29">
        <v>14.3</v>
      </c>
      <c r="K67" s="29">
        <v>1.8</v>
      </c>
      <c r="L67" s="4">
        <v>325</v>
      </c>
      <c r="M67" s="2" t="s">
        <v>59</v>
      </c>
      <c r="N67" s="2" t="s">
        <v>60</v>
      </c>
      <c r="O67" s="2"/>
      <c r="P67" s="2">
        <v>237</v>
      </c>
      <c r="Q67" s="3">
        <v>84</v>
      </c>
      <c r="R67" s="3">
        <v>75</v>
      </c>
      <c r="S67" s="3">
        <v>84</v>
      </c>
      <c r="T67" s="29"/>
      <c r="U67" s="29">
        <v>6.8</v>
      </c>
      <c r="V67" s="29"/>
      <c r="W67" s="29">
        <v>4.7</v>
      </c>
      <c r="X67" s="29">
        <v>32.6</v>
      </c>
      <c r="Y67" s="29"/>
    </row>
    <row r="68" spans="2:25" ht="12" customHeight="1">
      <c r="B68" s="37">
        <v>220</v>
      </c>
      <c r="C68" s="1"/>
      <c r="D68" s="37">
        <v>23</v>
      </c>
      <c r="E68" s="2"/>
      <c r="F68" s="2">
        <v>165</v>
      </c>
      <c r="G68" s="2"/>
      <c r="H68" s="2">
        <v>59</v>
      </c>
      <c r="I68" s="4">
        <v>339.8</v>
      </c>
      <c r="J68" s="29">
        <v>9</v>
      </c>
      <c r="K68" s="29">
        <v>1.5</v>
      </c>
      <c r="L68" s="4">
        <v>221</v>
      </c>
      <c r="M68" s="2" t="s">
        <v>59</v>
      </c>
      <c r="N68" s="2" t="s">
        <v>60</v>
      </c>
      <c r="O68" s="2"/>
      <c r="P68" s="2">
        <v>110</v>
      </c>
      <c r="Q68" s="3">
        <v>73</v>
      </c>
      <c r="R68" s="3">
        <v>65</v>
      </c>
      <c r="S68" s="3">
        <v>76</v>
      </c>
      <c r="T68" s="29"/>
      <c r="U68" s="29">
        <v>12.1</v>
      </c>
      <c r="V68" s="29"/>
      <c r="W68" s="29">
        <v>9.5</v>
      </c>
      <c r="X68" s="29">
        <v>53.9</v>
      </c>
      <c r="Y68" s="29"/>
    </row>
    <row r="69" spans="2:25" ht="12" customHeight="1">
      <c r="B69" s="37">
        <v>124</v>
      </c>
      <c r="C69" s="1"/>
      <c r="D69" s="37">
        <v>23</v>
      </c>
      <c r="E69" s="2"/>
      <c r="F69" s="2">
        <v>172</v>
      </c>
      <c r="G69" s="2"/>
      <c r="H69" s="2">
        <v>72</v>
      </c>
      <c r="I69" s="4">
        <v>444.8</v>
      </c>
      <c r="J69" s="29">
        <v>11.7</v>
      </c>
      <c r="K69" s="29">
        <v>1.7</v>
      </c>
      <c r="L69" s="4">
        <v>348</v>
      </c>
      <c r="M69" s="2" t="s">
        <v>57</v>
      </c>
      <c r="N69" s="2" t="s">
        <v>58</v>
      </c>
      <c r="O69" s="2">
        <v>83</v>
      </c>
      <c r="P69" s="2">
        <v>24</v>
      </c>
      <c r="Q69" s="3">
        <v>89</v>
      </c>
      <c r="R69" s="3">
        <v>77</v>
      </c>
      <c r="S69" s="3">
        <v>83</v>
      </c>
      <c r="T69" s="29"/>
      <c r="U69" s="29">
        <v>4.8</v>
      </c>
      <c r="V69" s="29"/>
      <c r="W69" s="29">
        <v>2.4</v>
      </c>
      <c r="X69" s="29">
        <v>17.6</v>
      </c>
      <c r="Y69" s="29"/>
    </row>
    <row r="70" spans="2:25" ht="12" customHeight="1">
      <c r="B70" s="37">
        <v>221</v>
      </c>
      <c r="C70" s="1"/>
      <c r="D70" s="37">
        <v>23</v>
      </c>
      <c r="E70" s="2"/>
      <c r="F70" s="2">
        <v>167</v>
      </c>
      <c r="G70" s="2"/>
      <c r="H70" s="2">
        <v>68</v>
      </c>
      <c r="I70" s="4">
        <v>339.8</v>
      </c>
      <c r="J70" s="29">
        <v>11.3</v>
      </c>
      <c r="K70" s="29">
        <v>1.6</v>
      </c>
      <c r="L70" s="4">
        <v>245</v>
      </c>
      <c r="M70" s="2" t="s">
        <v>59</v>
      </c>
      <c r="N70" s="2" t="s">
        <v>60</v>
      </c>
      <c r="O70" s="2"/>
      <c r="P70" s="2">
        <v>136</v>
      </c>
      <c r="Q70" s="3">
        <v>73</v>
      </c>
      <c r="R70" s="3">
        <v>67</v>
      </c>
      <c r="S70" s="3">
        <v>75</v>
      </c>
      <c r="T70" s="29"/>
      <c r="U70" s="29">
        <v>7.2</v>
      </c>
      <c r="V70" s="29"/>
      <c r="W70" s="29">
        <v>3.4</v>
      </c>
      <c r="X70" s="29">
        <v>19.3</v>
      </c>
      <c r="Y70" s="29"/>
    </row>
    <row r="71" spans="2:25" ht="12" customHeight="1">
      <c r="B71" s="37">
        <v>226</v>
      </c>
      <c r="C71" s="1"/>
      <c r="D71" s="37">
        <v>22</v>
      </c>
      <c r="E71" s="2"/>
      <c r="F71" s="2">
        <v>165</v>
      </c>
      <c r="G71" s="1"/>
      <c r="H71" s="2">
        <v>70</v>
      </c>
      <c r="I71" s="4">
        <v>284.8</v>
      </c>
      <c r="J71" s="29">
        <v>11.5</v>
      </c>
      <c r="K71" s="29">
        <v>1.8</v>
      </c>
      <c r="L71" s="4">
        <v>210</v>
      </c>
      <c r="M71" s="2" t="s">
        <v>59</v>
      </c>
      <c r="N71" s="2" t="s">
        <v>60</v>
      </c>
      <c r="O71" s="1"/>
      <c r="P71" s="2">
        <v>145</v>
      </c>
      <c r="Q71" s="3">
        <v>69</v>
      </c>
      <c r="R71" s="3">
        <v>66</v>
      </c>
      <c r="S71" s="3">
        <v>77</v>
      </c>
      <c r="T71" s="29"/>
      <c r="U71" s="29">
        <v>8.1</v>
      </c>
      <c r="V71" s="29"/>
      <c r="W71" s="29">
        <v>4.2</v>
      </c>
      <c r="X71" s="29">
        <v>19.9</v>
      </c>
      <c r="Y71" s="29"/>
    </row>
    <row r="72" spans="2:25" ht="12" customHeight="1">
      <c r="B72" s="37">
        <v>130</v>
      </c>
      <c r="C72" s="1"/>
      <c r="D72" s="37">
        <v>20</v>
      </c>
      <c r="E72" s="2"/>
      <c r="F72" s="2">
        <v>164</v>
      </c>
      <c r="G72" s="2"/>
      <c r="H72" s="2">
        <v>61</v>
      </c>
      <c r="I72" s="4">
        <v>429.8</v>
      </c>
      <c r="J72" s="29">
        <v>11.6</v>
      </c>
      <c r="K72" s="29">
        <v>1.4</v>
      </c>
      <c r="L72" s="4">
        <v>331</v>
      </c>
      <c r="M72" s="2" t="s">
        <v>57</v>
      </c>
      <c r="N72" s="2" t="s">
        <v>58</v>
      </c>
      <c r="O72" s="2">
        <v>121</v>
      </c>
      <c r="P72" s="2">
        <v>7</v>
      </c>
      <c r="Q72" s="3">
        <v>77</v>
      </c>
      <c r="R72" s="3">
        <v>70</v>
      </c>
      <c r="S72" s="3">
        <v>81</v>
      </c>
      <c r="T72" s="29"/>
      <c r="U72" s="29">
        <v>5.8</v>
      </c>
      <c r="V72" s="29"/>
      <c r="W72" s="29">
        <v>3.3</v>
      </c>
      <c r="X72" s="29">
        <v>23.9</v>
      </c>
      <c r="Y72" s="29"/>
    </row>
    <row r="73" spans="2:25" ht="12" customHeight="1">
      <c r="B73" s="37">
        <v>131</v>
      </c>
      <c r="C73" s="1"/>
      <c r="D73" s="37">
        <v>19</v>
      </c>
      <c r="E73" s="2"/>
      <c r="F73" s="2">
        <v>180</v>
      </c>
      <c r="G73" s="2"/>
      <c r="H73" s="2">
        <v>70</v>
      </c>
      <c r="I73" s="3">
        <v>424.8</v>
      </c>
      <c r="J73" s="29">
        <v>12.4</v>
      </c>
      <c r="K73" s="29">
        <v>1.6</v>
      </c>
      <c r="L73" s="4">
        <v>320</v>
      </c>
      <c r="M73" s="2" t="s">
        <v>57</v>
      </c>
      <c r="N73" s="2" t="s">
        <v>58</v>
      </c>
      <c r="O73" s="2">
        <v>135</v>
      </c>
      <c r="P73" s="2">
        <v>11</v>
      </c>
      <c r="Q73" s="3">
        <v>64</v>
      </c>
      <c r="R73" s="3">
        <v>52</v>
      </c>
      <c r="S73" s="3">
        <v>67</v>
      </c>
      <c r="T73" s="29"/>
      <c r="U73" s="29">
        <v>5.3</v>
      </c>
      <c r="V73" s="29"/>
      <c r="W73" s="29">
        <v>2.5</v>
      </c>
      <c r="X73" s="29">
        <v>17.5</v>
      </c>
      <c r="Y73" s="29"/>
    </row>
    <row r="74" spans="2:25" ht="12" customHeight="1">
      <c r="B74" s="37">
        <v>227</v>
      </c>
      <c r="C74" s="1"/>
      <c r="D74" s="37">
        <v>31</v>
      </c>
      <c r="E74" s="2"/>
      <c r="F74" s="2">
        <v>185</v>
      </c>
      <c r="G74" s="1"/>
      <c r="H74" s="2">
        <v>76</v>
      </c>
      <c r="I74" s="4">
        <v>504.8</v>
      </c>
      <c r="J74" s="29">
        <v>12.8</v>
      </c>
      <c r="K74" s="29">
        <v>1.8</v>
      </c>
      <c r="L74" s="4">
        <v>423</v>
      </c>
      <c r="M74" s="2" t="s">
        <v>59</v>
      </c>
      <c r="N74" s="2" t="s">
        <v>60</v>
      </c>
      <c r="O74" s="1"/>
      <c r="P74" s="2">
        <v>540</v>
      </c>
      <c r="Q74" s="3">
        <v>84</v>
      </c>
      <c r="R74" s="3">
        <v>75</v>
      </c>
      <c r="S74" s="3">
        <v>90</v>
      </c>
      <c r="T74" s="29"/>
      <c r="U74" s="29">
        <v>8.6</v>
      </c>
      <c r="V74" s="29"/>
      <c r="W74" s="29">
        <v>5.4</v>
      </c>
      <c r="X74" s="29">
        <v>45.5</v>
      </c>
      <c r="Y74" s="29"/>
    </row>
    <row r="75" spans="2:25" s="2" customFormat="1" ht="12" customHeight="1">
      <c r="B75" s="37">
        <v>134</v>
      </c>
      <c r="D75" s="37">
        <v>27</v>
      </c>
      <c r="F75" s="2">
        <v>166</v>
      </c>
      <c r="H75" s="2">
        <v>71</v>
      </c>
      <c r="I75" s="3">
        <v>404.8</v>
      </c>
      <c r="J75" s="29">
        <v>13.1</v>
      </c>
      <c r="K75" s="29">
        <v>2</v>
      </c>
      <c r="L75" s="3">
        <v>277</v>
      </c>
      <c r="M75" s="2" t="s">
        <v>57</v>
      </c>
      <c r="N75" s="2" t="s">
        <v>58</v>
      </c>
      <c r="O75" s="2">
        <v>178</v>
      </c>
      <c r="P75" s="2">
        <v>9</v>
      </c>
      <c r="Q75" s="2">
        <v>78</v>
      </c>
      <c r="R75" s="2">
        <v>64</v>
      </c>
      <c r="S75" s="3">
        <v>78</v>
      </c>
      <c r="U75" s="2">
        <v>5.4</v>
      </c>
      <c r="W75" s="29">
        <v>1.9</v>
      </c>
      <c r="X75" s="29">
        <v>12.8</v>
      </c>
      <c r="Y75" s="29"/>
    </row>
    <row r="76" spans="2:25" s="2" customFormat="1" ht="12" customHeight="1">
      <c r="B76" s="37">
        <v>135</v>
      </c>
      <c r="D76" s="37">
        <v>21</v>
      </c>
      <c r="F76" s="2">
        <v>165</v>
      </c>
      <c r="H76" s="2">
        <v>70</v>
      </c>
      <c r="I76" s="3">
        <v>459.8</v>
      </c>
      <c r="J76" s="29">
        <v>8.8</v>
      </c>
      <c r="K76" s="29">
        <v>1.6</v>
      </c>
      <c r="L76" s="3">
        <v>350</v>
      </c>
      <c r="M76" s="2" t="s">
        <v>57</v>
      </c>
      <c r="N76" s="2" t="s">
        <v>58</v>
      </c>
      <c r="O76" s="2">
        <v>156</v>
      </c>
      <c r="P76" s="2">
        <v>8</v>
      </c>
      <c r="Q76" s="2">
        <v>92</v>
      </c>
      <c r="R76" s="2">
        <v>74</v>
      </c>
      <c r="S76" s="3">
        <v>89</v>
      </c>
      <c r="U76" s="2">
        <v>6.1</v>
      </c>
      <c r="W76" s="29">
        <v>3.8</v>
      </c>
      <c r="X76" s="29">
        <v>29.3</v>
      </c>
      <c r="Y76" s="29"/>
    </row>
    <row r="77" spans="1:24" ht="13.5" customHeight="1">
      <c r="A77" s="22" t="s">
        <v>61</v>
      </c>
      <c r="B77" s="1"/>
      <c r="C77" s="1"/>
      <c r="D77" s="1" t="s">
        <v>299</v>
      </c>
      <c r="E77" s="23"/>
      <c r="F77" s="1" t="s">
        <v>315</v>
      </c>
      <c r="G77" s="1"/>
      <c r="H77" s="1" t="s">
        <v>316</v>
      </c>
      <c r="I77" s="2" t="s">
        <v>317</v>
      </c>
      <c r="J77" s="2" t="s">
        <v>318</v>
      </c>
      <c r="K77" s="2" t="s">
        <v>304</v>
      </c>
      <c r="L77" s="2" t="s">
        <v>319</v>
      </c>
      <c r="O77" s="2" t="s">
        <v>320</v>
      </c>
      <c r="P77" s="2" t="s">
        <v>321</v>
      </c>
      <c r="Q77" s="2" t="s">
        <v>322</v>
      </c>
      <c r="R77" s="2" t="s">
        <v>323</v>
      </c>
      <c r="S77" s="2" t="s">
        <v>340</v>
      </c>
      <c r="U77" s="42" t="s">
        <v>341</v>
      </c>
      <c r="W77" s="42" t="s">
        <v>342</v>
      </c>
      <c r="X77" s="42" t="s">
        <v>343</v>
      </c>
    </row>
    <row r="78" spans="1:25" ht="3" customHeight="1">
      <c r="A78" s="31"/>
      <c r="B78" s="32"/>
      <c r="C78" s="32"/>
      <c r="D78" s="32"/>
      <c r="E78" s="32"/>
      <c r="F78" s="32"/>
      <c r="G78" s="32"/>
      <c r="H78" s="32"/>
      <c r="I78" s="31"/>
      <c r="J78" s="31"/>
      <c r="K78" s="31"/>
      <c r="L78" s="31"/>
      <c r="M78" s="25"/>
      <c r="N78" s="31"/>
      <c r="O78" s="33"/>
      <c r="P78" s="33"/>
      <c r="Q78" s="33"/>
      <c r="R78" s="33"/>
      <c r="S78" s="33"/>
      <c r="T78" s="31"/>
      <c r="U78" s="31"/>
      <c r="V78" s="31"/>
      <c r="W78" s="31"/>
      <c r="X78" s="25"/>
      <c r="Y78" s="25"/>
    </row>
    <row r="79" spans="1:19" ht="3.75" customHeight="1" hidden="1">
      <c r="A79" s="7"/>
      <c r="P79" s="31"/>
      <c r="Q79" s="16"/>
      <c r="R79" s="16"/>
      <c r="S79" s="16"/>
    </row>
    <row r="80" ht="3.75" customHeight="1">
      <c r="A80" s="7"/>
    </row>
    <row r="81" ht="12" customHeight="1">
      <c r="A81" s="34" t="s">
        <v>344</v>
      </c>
    </row>
    <row r="82" ht="12" customHeight="1">
      <c r="A82" s="34" t="s">
        <v>66</v>
      </c>
    </row>
    <row r="83" ht="12" customHeight="1">
      <c r="A83" s="43" t="s">
        <v>345</v>
      </c>
    </row>
  </sheetData>
  <printOptions gridLines="1"/>
  <pageMargins left="0.43" right="0.46" top="0.4330708661417323" bottom="0" header="0.4330708661417323" footer="0.2362204724409449"/>
  <pageSetup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34">
      <selection activeCell="A42" sqref="A42:IV45"/>
    </sheetView>
  </sheetViews>
  <sheetFormatPr defaultColWidth="8.796875" defaultRowHeight="15"/>
  <cols>
    <col min="1" max="1" width="5.69921875" style="44" customWidth="1"/>
    <col min="2" max="2" width="22.09765625" style="44" customWidth="1"/>
    <col min="3" max="3" width="29.296875" style="44" customWidth="1"/>
    <col min="4" max="4" width="0.40625" style="45" customWidth="1"/>
    <col min="5" max="5" width="9.796875" style="45" customWidth="1"/>
    <col min="6" max="8" width="8.09765625" style="45" customWidth="1"/>
    <col min="9" max="9" width="8.09765625" style="47" customWidth="1"/>
    <col min="10" max="10" width="0.40625" style="45" customWidth="1"/>
    <col min="11" max="16384" width="5.69921875" style="44" customWidth="1"/>
  </cols>
  <sheetData>
    <row r="1" spans="6:9" ht="10.5" customHeight="1">
      <c r="F1" s="46"/>
      <c r="G1" s="46"/>
      <c r="H1" s="46"/>
      <c r="I1" s="46"/>
    </row>
    <row r="2" ht="15" customHeight="1"/>
    <row r="3" ht="13.5" customHeight="1"/>
    <row r="4" spans="2:10" ht="18.75" customHeight="1" thickBot="1">
      <c r="B4" s="111" t="s">
        <v>346</v>
      </c>
      <c r="C4" s="48"/>
      <c r="D4" s="49"/>
      <c r="E4" s="49"/>
      <c r="F4" s="49"/>
      <c r="G4" s="49"/>
      <c r="H4" s="49"/>
      <c r="I4" s="50"/>
      <c r="J4" s="49"/>
    </row>
    <row r="5" spans="1:10" ht="10.5" customHeight="1">
      <c r="A5" s="51"/>
      <c r="B5" s="52"/>
      <c r="C5" s="52"/>
      <c r="D5" s="53"/>
      <c r="E5" s="53"/>
      <c r="F5" s="40"/>
      <c r="G5" s="17"/>
      <c r="H5" s="37"/>
      <c r="I5" s="54"/>
      <c r="J5" s="53"/>
    </row>
    <row r="6" spans="1:10" ht="10.5" customHeight="1">
      <c r="A6" s="51"/>
      <c r="B6" s="51"/>
      <c r="C6" s="52"/>
      <c r="D6" s="53"/>
      <c r="E6" s="53"/>
      <c r="F6" s="40"/>
      <c r="G6" s="1"/>
      <c r="H6" s="37"/>
      <c r="I6" s="54"/>
      <c r="J6" s="53"/>
    </row>
    <row r="7" spans="1:10" ht="10.5" customHeight="1">
      <c r="A7" s="51"/>
      <c r="B7" s="51"/>
      <c r="C7" s="55" t="s">
        <v>23</v>
      </c>
      <c r="D7" s="40"/>
      <c r="E7" s="56" t="s">
        <v>347</v>
      </c>
      <c r="F7" s="56" t="s">
        <v>201</v>
      </c>
      <c r="G7" s="56" t="s">
        <v>202</v>
      </c>
      <c r="H7" s="56" t="s">
        <v>203</v>
      </c>
      <c r="I7" s="56" t="s">
        <v>204</v>
      </c>
      <c r="J7" s="40"/>
    </row>
    <row r="8" spans="1:10" s="47" customFormat="1" ht="10.5" customHeight="1">
      <c r="A8" s="37"/>
      <c r="B8" s="57"/>
      <c r="C8" s="57"/>
      <c r="D8" s="58"/>
      <c r="E8" s="27"/>
      <c r="F8" s="59"/>
      <c r="G8" s="59"/>
      <c r="H8" s="59"/>
      <c r="I8" s="59"/>
      <c r="J8" s="58"/>
    </row>
    <row r="9" spans="1:10" s="47" customFormat="1" ht="1.5" customHeight="1">
      <c r="A9" s="37"/>
      <c r="B9" s="37"/>
      <c r="C9" s="60"/>
      <c r="D9" s="61"/>
      <c r="E9" s="20"/>
      <c r="F9" s="54"/>
      <c r="G9" s="54"/>
      <c r="H9" s="54"/>
      <c r="I9" s="54"/>
      <c r="J9" s="61"/>
    </row>
    <row r="10" spans="2:10" ht="19.5" customHeight="1">
      <c r="B10" s="62" t="s">
        <v>205</v>
      </c>
      <c r="C10" s="63" t="s">
        <v>206</v>
      </c>
      <c r="D10" s="64"/>
      <c r="E10" s="65" t="s">
        <v>207</v>
      </c>
      <c r="F10" s="66" t="s">
        <v>208</v>
      </c>
      <c r="G10" s="66" t="s">
        <v>209</v>
      </c>
      <c r="H10" s="66" t="s">
        <v>207</v>
      </c>
      <c r="I10" s="66" t="s">
        <v>210</v>
      </c>
      <c r="J10" s="64"/>
    </row>
    <row r="11" spans="2:9" ht="4.5" customHeight="1">
      <c r="B11" s="67"/>
      <c r="C11" s="63"/>
      <c r="E11" s="68"/>
      <c r="F11" s="68"/>
      <c r="G11" s="68"/>
      <c r="H11" s="68"/>
      <c r="I11" s="69"/>
    </row>
    <row r="12" spans="2:10" ht="19.5" customHeight="1">
      <c r="B12" s="70"/>
      <c r="C12" s="63" t="s">
        <v>211</v>
      </c>
      <c r="D12" s="1"/>
      <c r="E12" s="65" t="s">
        <v>212</v>
      </c>
      <c r="F12" s="66" t="s">
        <v>213</v>
      </c>
      <c r="G12" s="66" t="s">
        <v>213</v>
      </c>
      <c r="H12" s="66" t="s">
        <v>214</v>
      </c>
      <c r="I12" s="66" t="s">
        <v>215</v>
      </c>
      <c r="J12" s="71"/>
    </row>
    <row r="13" spans="1:10" ht="4.5" customHeight="1">
      <c r="A13" s="72"/>
      <c r="B13" s="70"/>
      <c r="C13" s="63"/>
      <c r="D13" s="1"/>
      <c r="E13" s="71"/>
      <c r="F13" s="46"/>
      <c r="G13" s="46"/>
      <c r="H13" s="46"/>
      <c r="I13" s="46"/>
      <c r="J13" s="71"/>
    </row>
    <row r="14" spans="1:10" ht="19.5" customHeight="1">
      <c r="A14" s="72"/>
      <c r="B14" s="70"/>
      <c r="C14" s="63" t="s">
        <v>216</v>
      </c>
      <c r="D14" s="1"/>
      <c r="E14" s="65" t="s">
        <v>217</v>
      </c>
      <c r="F14" s="66" t="s">
        <v>218</v>
      </c>
      <c r="G14" s="66" t="s">
        <v>208</v>
      </c>
      <c r="H14" s="66" t="s">
        <v>219</v>
      </c>
      <c r="I14" s="66" t="s">
        <v>220</v>
      </c>
      <c r="J14" s="71"/>
    </row>
    <row r="15" spans="1:10" ht="4.5" customHeight="1">
      <c r="A15" s="72"/>
      <c r="B15" s="70"/>
      <c r="C15" s="63"/>
      <c r="D15" s="1"/>
      <c r="E15" s="71"/>
      <c r="F15" s="46"/>
      <c r="G15" s="46"/>
      <c r="H15" s="46"/>
      <c r="I15" s="46"/>
      <c r="J15" s="71"/>
    </row>
    <row r="16" spans="1:10" ht="19.5" customHeight="1">
      <c r="A16" s="72"/>
      <c r="B16" s="70"/>
      <c r="C16" s="63" t="s">
        <v>221</v>
      </c>
      <c r="D16" s="1"/>
      <c r="E16" s="65" t="s">
        <v>222</v>
      </c>
      <c r="F16" s="66" t="s">
        <v>218</v>
      </c>
      <c r="G16" s="66" t="s">
        <v>223</v>
      </c>
      <c r="H16" s="66" t="s">
        <v>224</v>
      </c>
      <c r="I16" s="66" t="s">
        <v>217</v>
      </c>
      <c r="J16" s="71"/>
    </row>
    <row r="17" spans="2:9" ht="4.5" customHeight="1">
      <c r="B17" s="73"/>
      <c r="C17" s="38"/>
      <c r="E17" s="74"/>
      <c r="F17" s="74"/>
      <c r="G17" s="74"/>
      <c r="H17" s="74"/>
      <c r="I17" s="75"/>
    </row>
    <row r="18" spans="2:9" ht="19.5" customHeight="1">
      <c r="B18" s="62" t="s">
        <v>225</v>
      </c>
      <c r="C18" s="63" t="s">
        <v>206</v>
      </c>
      <c r="E18" s="65" t="s">
        <v>226</v>
      </c>
      <c r="F18" s="65" t="s">
        <v>227</v>
      </c>
      <c r="G18" s="66" t="s">
        <v>228</v>
      </c>
      <c r="H18" s="66" t="s">
        <v>229</v>
      </c>
      <c r="I18" s="65" t="s">
        <v>230</v>
      </c>
    </row>
    <row r="19" spans="2:9" ht="4.5" customHeight="1">
      <c r="B19" s="73"/>
      <c r="C19" s="63"/>
      <c r="E19" s="76"/>
      <c r="F19" s="76"/>
      <c r="G19" s="76"/>
      <c r="H19" s="76"/>
      <c r="I19" s="77"/>
    </row>
    <row r="20" spans="2:9" ht="19.5" customHeight="1">
      <c r="B20" s="73"/>
      <c r="C20" s="63" t="s">
        <v>211</v>
      </c>
      <c r="E20" s="65" t="s">
        <v>230</v>
      </c>
      <c r="F20" s="65" t="s">
        <v>227</v>
      </c>
      <c r="G20" s="65" t="s">
        <v>231</v>
      </c>
      <c r="H20" s="65" t="s">
        <v>226</v>
      </c>
      <c r="I20" s="65" t="s">
        <v>227</v>
      </c>
    </row>
    <row r="21" spans="2:9" ht="4.5" customHeight="1">
      <c r="B21" s="73"/>
      <c r="C21" s="63"/>
      <c r="E21" s="74"/>
      <c r="F21" s="74"/>
      <c r="G21" s="74"/>
      <c r="H21" s="74"/>
      <c r="I21" s="75"/>
    </row>
    <row r="22" spans="2:9" ht="19.5" customHeight="1">
      <c r="B22" s="73"/>
      <c r="C22" s="63" t="s">
        <v>216</v>
      </c>
      <c r="E22" s="65" t="s">
        <v>230</v>
      </c>
      <c r="F22" s="65" t="s">
        <v>227</v>
      </c>
      <c r="G22" s="66" t="s">
        <v>228</v>
      </c>
      <c r="H22" s="66" t="s">
        <v>232</v>
      </c>
      <c r="I22" s="65" t="s">
        <v>233</v>
      </c>
    </row>
    <row r="23" spans="2:9" ht="4.5" customHeight="1">
      <c r="B23" s="73"/>
      <c r="C23" s="63"/>
      <c r="E23" s="74"/>
      <c r="F23" s="74"/>
      <c r="G23" s="74"/>
      <c r="H23" s="74"/>
      <c r="I23" s="75"/>
    </row>
    <row r="24" spans="2:9" ht="19.5" customHeight="1">
      <c r="B24" s="73"/>
      <c r="C24" s="63" t="s">
        <v>221</v>
      </c>
      <c r="E24" s="65" t="s">
        <v>230</v>
      </c>
      <c r="F24" s="65" t="s">
        <v>233</v>
      </c>
      <c r="G24" s="65" t="s">
        <v>232</v>
      </c>
      <c r="H24" s="65" t="s">
        <v>233</v>
      </c>
      <c r="I24" s="65" t="s">
        <v>227</v>
      </c>
    </row>
    <row r="25" spans="2:9" ht="4.5" customHeight="1">
      <c r="B25" s="73"/>
      <c r="C25" s="5"/>
      <c r="E25" s="74"/>
      <c r="F25" s="74"/>
      <c r="G25" s="74"/>
      <c r="H25" s="74"/>
      <c r="I25" s="75"/>
    </row>
    <row r="26" spans="2:9" ht="19.5" customHeight="1">
      <c r="B26" s="73" t="s">
        <v>234</v>
      </c>
      <c r="C26" s="63" t="s">
        <v>206</v>
      </c>
      <c r="E26" s="78" t="s">
        <v>235</v>
      </c>
      <c r="F26" s="78" t="s">
        <v>236</v>
      </c>
      <c r="G26" s="78" t="s">
        <v>237</v>
      </c>
      <c r="H26" s="78" t="s">
        <v>238</v>
      </c>
      <c r="I26" s="78" t="s">
        <v>239</v>
      </c>
    </row>
    <row r="27" spans="3:9" ht="4.5" customHeight="1">
      <c r="C27" s="63"/>
      <c r="E27" s="74"/>
      <c r="F27" s="74"/>
      <c r="G27" s="74"/>
      <c r="H27" s="74"/>
      <c r="I27" s="75"/>
    </row>
    <row r="28" spans="3:9" ht="19.5" customHeight="1">
      <c r="C28" s="63" t="s">
        <v>211</v>
      </c>
      <c r="E28" s="78" t="s">
        <v>240</v>
      </c>
      <c r="F28" s="66" t="s">
        <v>241</v>
      </c>
      <c r="G28" s="78" t="s">
        <v>242</v>
      </c>
      <c r="H28" s="78" t="s">
        <v>390</v>
      </c>
      <c r="I28" s="78" t="s">
        <v>280</v>
      </c>
    </row>
    <row r="29" spans="3:9" ht="4.5" customHeight="1">
      <c r="C29" s="63"/>
      <c r="E29" s="74"/>
      <c r="F29" s="74"/>
      <c r="G29" s="74"/>
      <c r="H29" s="74"/>
      <c r="I29" s="75"/>
    </row>
    <row r="30" spans="3:9" ht="19.5" customHeight="1">
      <c r="C30" s="63" t="s">
        <v>216</v>
      </c>
      <c r="E30" s="78" t="s">
        <v>160</v>
      </c>
      <c r="F30" s="78" t="s">
        <v>161</v>
      </c>
      <c r="G30" s="78" t="s">
        <v>162</v>
      </c>
      <c r="H30" s="78" t="s">
        <v>163</v>
      </c>
      <c r="I30" s="78" t="s">
        <v>164</v>
      </c>
    </row>
    <row r="31" ht="4.5" customHeight="1">
      <c r="C31" s="63"/>
    </row>
    <row r="32" spans="3:9" ht="19.5" customHeight="1">
      <c r="C32" s="63" t="s">
        <v>221</v>
      </c>
      <c r="E32" s="78" t="s">
        <v>165</v>
      </c>
      <c r="F32" s="66" t="s">
        <v>166</v>
      </c>
      <c r="G32" s="78" t="s">
        <v>167</v>
      </c>
      <c r="H32" s="78" t="s">
        <v>168</v>
      </c>
      <c r="I32" s="78" t="s">
        <v>169</v>
      </c>
    </row>
    <row r="33" ht="3.75" customHeight="1" hidden="1">
      <c r="C33" s="47"/>
    </row>
    <row r="34" spans="2:10" ht="3.75" customHeight="1">
      <c r="B34" s="79"/>
      <c r="C34" s="79"/>
      <c r="D34" s="80"/>
      <c r="E34" s="80"/>
      <c r="F34" s="80"/>
      <c r="G34" s="80"/>
      <c r="H34" s="80"/>
      <c r="I34" s="81"/>
      <c r="J34" s="82"/>
    </row>
    <row r="35" ht="7.5" customHeight="1"/>
    <row r="36" ht="15" customHeight="1">
      <c r="B36" s="83" t="s">
        <v>170</v>
      </c>
    </row>
    <row r="37" ht="15.75">
      <c r="B37" s="84" t="s">
        <v>171</v>
      </c>
    </row>
    <row r="44" ht="12.75">
      <c r="B44" s="45"/>
    </row>
    <row r="45" ht="12.75">
      <c r="B45" s="72"/>
    </row>
  </sheetData>
  <printOptions gridLines="1"/>
  <pageMargins left="0.75" right="0.75" top="1" bottom="1" header="0.512" footer="0.512"/>
  <pageSetup horizontalDpi="96" verticalDpi="96" orientation="landscape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57"/>
  <sheetViews>
    <sheetView workbookViewId="0" topLeftCell="A1">
      <selection activeCell="A1" sqref="A1"/>
    </sheetView>
  </sheetViews>
  <sheetFormatPr defaultColWidth="8.796875" defaultRowHeight="15"/>
  <cols>
    <col min="1" max="1" width="5.69921875" style="44" customWidth="1"/>
    <col min="2" max="2" width="26" style="85" customWidth="1"/>
    <col min="3" max="3" width="24.19921875" style="45" customWidth="1"/>
    <col min="4" max="4" width="0.3046875" style="45" customWidth="1"/>
    <col min="5" max="5" width="5" style="45" customWidth="1"/>
    <col min="6" max="6" width="7" style="45" customWidth="1"/>
    <col min="7" max="7" width="6.796875" style="45" customWidth="1"/>
    <col min="8" max="8" width="6.3984375" style="45" customWidth="1"/>
    <col min="9" max="9" width="6.09765625" style="45" customWidth="1"/>
    <col min="10" max="11" width="4.69921875" style="45" customWidth="1"/>
    <col min="12" max="12" width="4.296875" style="47" customWidth="1"/>
    <col min="13" max="14" width="5.796875" style="47" customWidth="1"/>
    <col min="15" max="15" width="0.3046875" style="45" customWidth="1"/>
    <col min="16" max="16384" width="5.69921875" style="44" customWidth="1"/>
  </cols>
  <sheetData>
    <row r="1" spans="6:14" ht="10.5" customHeight="1">
      <c r="F1" s="46"/>
      <c r="G1" s="46"/>
      <c r="H1" s="46"/>
      <c r="I1" s="46"/>
      <c r="J1" s="46"/>
      <c r="K1" s="86"/>
      <c r="L1" s="46"/>
      <c r="M1" s="46"/>
      <c r="N1" s="46"/>
    </row>
    <row r="2" ht="12" customHeight="1"/>
    <row r="3" ht="24.75" customHeight="1">
      <c r="B3" s="87" t="s">
        <v>172</v>
      </c>
    </row>
    <row r="4" spans="2:15" ht="21" customHeight="1" thickBot="1">
      <c r="B4" s="88" t="s">
        <v>173</v>
      </c>
      <c r="C4" s="49"/>
      <c r="D4" s="49"/>
      <c r="E4" s="49"/>
      <c r="F4" s="49"/>
      <c r="G4" s="49"/>
      <c r="H4" s="49"/>
      <c r="I4" s="49"/>
      <c r="J4" s="49"/>
      <c r="K4" s="49"/>
      <c r="L4" s="50"/>
      <c r="M4" s="50"/>
      <c r="N4" s="50"/>
      <c r="O4" s="49"/>
    </row>
    <row r="5" spans="1:15" ht="18" customHeight="1">
      <c r="A5" s="51"/>
      <c r="B5" s="89"/>
      <c r="C5" s="90" t="s">
        <v>23</v>
      </c>
      <c r="D5" s="40"/>
      <c r="E5" s="53"/>
      <c r="F5" s="91"/>
      <c r="G5" s="91"/>
      <c r="H5" s="92"/>
      <c r="I5" s="82" t="s">
        <v>174</v>
      </c>
      <c r="J5" s="91"/>
      <c r="K5" s="91"/>
      <c r="L5" s="93"/>
      <c r="M5" s="94"/>
      <c r="N5" s="94"/>
      <c r="O5" s="40"/>
    </row>
    <row r="6" spans="1:15" s="47" customFormat="1" ht="18" customHeight="1">
      <c r="A6" s="37"/>
      <c r="B6" s="95"/>
      <c r="C6" s="27"/>
      <c r="D6" s="58"/>
      <c r="E6" s="27" t="s">
        <v>52</v>
      </c>
      <c r="F6" s="59">
        <v>1</v>
      </c>
      <c r="G6" s="59">
        <v>2</v>
      </c>
      <c r="H6" s="59">
        <v>3</v>
      </c>
      <c r="I6" s="59">
        <v>4</v>
      </c>
      <c r="J6" s="59">
        <v>5</v>
      </c>
      <c r="K6" s="59">
        <v>6</v>
      </c>
      <c r="L6" s="59">
        <v>7</v>
      </c>
      <c r="M6" s="59" t="s">
        <v>175</v>
      </c>
      <c r="N6" s="59" t="s">
        <v>176</v>
      </c>
      <c r="O6" s="58"/>
    </row>
    <row r="7" spans="2:15" ht="15.75" customHeight="1">
      <c r="B7" s="96" t="s">
        <v>177</v>
      </c>
      <c r="C7" s="97" t="s">
        <v>178</v>
      </c>
      <c r="D7" s="1"/>
      <c r="E7" s="71" t="s">
        <v>179</v>
      </c>
      <c r="F7" s="46" t="s">
        <v>180</v>
      </c>
      <c r="G7" s="46" t="s">
        <v>181</v>
      </c>
      <c r="H7" s="46" t="s">
        <v>182</v>
      </c>
      <c r="I7" s="46" t="s">
        <v>183</v>
      </c>
      <c r="J7" s="46" t="s">
        <v>184</v>
      </c>
      <c r="K7" s="46" t="s">
        <v>185</v>
      </c>
      <c r="L7" s="46" t="s">
        <v>186</v>
      </c>
      <c r="M7" s="46" t="s">
        <v>187</v>
      </c>
      <c r="N7" s="46" t="s">
        <v>188</v>
      </c>
      <c r="O7" s="1"/>
    </row>
    <row r="8" spans="1:15" ht="3.75" customHeight="1">
      <c r="A8" s="45"/>
      <c r="B8" s="98"/>
      <c r="C8" s="97"/>
      <c r="D8" s="2"/>
      <c r="E8" s="3"/>
      <c r="F8" s="41"/>
      <c r="G8" s="41"/>
      <c r="H8" s="41"/>
      <c r="I8" s="41"/>
      <c r="J8" s="41"/>
      <c r="K8" s="4"/>
      <c r="L8" s="41"/>
      <c r="M8" s="41"/>
      <c r="N8" s="41"/>
      <c r="O8" s="2"/>
    </row>
    <row r="9" spans="1:15" ht="15.75" customHeight="1">
      <c r="A9" s="72"/>
      <c r="B9" s="99"/>
      <c r="C9" s="97" t="s">
        <v>189</v>
      </c>
      <c r="D9" s="37"/>
      <c r="E9" s="71" t="s">
        <v>190</v>
      </c>
      <c r="F9" s="46" t="s">
        <v>191</v>
      </c>
      <c r="G9" s="46" t="s">
        <v>192</v>
      </c>
      <c r="H9" s="46" t="s">
        <v>324</v>
      </c>
      <c r="I9" s="46" t="s">
        <v>325</v>
      </c>
      <c r="J9" s="46" t="s">
        <v>326</v>
      </c>
      <c r="K9" s="46" t="s">
        <v>327</v>
      </c>
      <c r="L9" s="46" t="s">
        <v>328</v>
      </c>
      <c r="M9" s="46" t="s">
        <v>329</v>
      </c>
      <c r="N9" s="46" t="s">
        <v>330</v>
      </c>
      <c r="O9" s="37"/>
    </row>
    <row r="10" spans="1:15" ht="3.75" customHeight="1">
      <c r="A10" s="72"/>
      <c r="C10" s="97"/>
      <c r="D10" s="40"/>
      <c r="E10" s="3"/>
      <c r="F10" s="100"/>
      <c r="G10" s="100"/>
      <c r="H10" s="100"/>
      <c r="I10" s="100"/>
      <c r="J10" s="100"/>
      <c r="K10" s="4"/>
      <c r="L10" s="41"/>
      <c r="M10" s="41"/>
      <c r="N10" s="41"/>
      <c r="O10" s="40"/>
    </row>
    <row r="11" spans="1:15" ht="15.75" customHeight="1">
      <c r="A11" s="46"/>
      <c r="C11" s="97" t="s">
        <v>331</v>
      </c>
      <c r="D11" s="37"/>
      <c r="E11" s="71" t="s">
        <v>332</v>
      </c>
      <c r="F11" s="46" t="s">
        <v>333</v>
      </c>
      <c r="G11" s="46" t="s">
        <v>334</v>
      </c>
      <c r="H11" s="46" t="s">
        <v>335</v>
      </c>
      <c r="I11" s="46" t="s">
        <v>336</v>
      </c>
      <c r="J11" s="46" t="s">
        <v>337</v>
      </c>
      <c r="K11" s="46" t="s">
        <v>338</v>
      </c>
      <c r="L11" s="46" t="s">
        <v>339</v>
      </c>
      <c r="M11" s="46" t="s">
        <v>105</v>
      </c>
      <c r="N11" s="46" t="s">
        <v>106</v>
      </c>
      <c r="O11" s="37"/>
    </row>
    <row r="12" spans="1:15" ht="3.75" customHeight="1">
      <c r="A12" s="46"/>
      <c r="B12" s="101"/>
      <c r="C12" s="97"/>
      <c r="D12" s="37"/>
      <c r="E12" s="3"/>
      <c r="F12" s="41"/>
      <c r="G12" s="41"/>
      <c r="H12" s="41"/>
      <c r="I12" s="41"/>
      <c r="J12" s="41"/>
      <c r="K12" s="4"/>
      <c r="L12" s="41"/>
      <c r="M12" s="41"/>
      <c r="N12" s="41"/>
      <c r="O12" s="37"/>
    </row>
    <row r="13" spans="1:15" ht="15.75" customHeight="1">
      <c r="A13" s="46"/>
      <c r="C13" s="97" t="s">
        <v>107</v>
      </c>
      <c r="D13" s="37"/>
      <c r="E13" s="71" t="s">
        <v>108</v>
      </c>
      <c r="F13" s="46" t="s">
        <v>109</v>
      </c>
      <c r="G13" s="46" t="s">
        <v>110</v>
      </c>
      <c r="H13" s="46" t="s">
        <v>111</v>
      </c>
      <c r="I13" s="46" t="s">
        <v>112</v>
      </c>
      <c r="J13" s="46" t="s">
        <v>113</v>
      </c>
      <c r="K13" s="46" t="s">
        <v>114</v>
      </c>
      <c r="L13" s="46" t="s">
        <v>112</v>
      </c>
      <c r="M13" s="46" t="s">
        <v>115</v>
      </c>
      <c r="N13" s="46" t="s">
        <v>116</v>
      </c>
      <c r="O13" s="37"/>
    </row>
    <row r="14" spans="1:15" ht="3.75" customHeight="1">
      <c r="A14" s="46"/>
      <c r="C14" s="97"/>
      <c r="D14" s="37"/>
      <c r="E14" s="3"/>
      <c r="F14" s="41"/>
      <c r="G14" s="41"/>
      <c r="H14" s="41"/>
      <c r="I14" s="41"/>
      <c r="J14" s="41"/>
      <c r="K14" s="4"/>
      <c r="L14" s="41"/>
      <c r="M14" s="41"/>
      <c r="N14" s="41"/>
      <c r="O14" s="37"/>
    </row>
    <row r="15" spans="2:15" ht="15.75" customHeight="1">
      <c r="B15" s="96" t="s">
        <v>117</v>
      </c>
      <c r="C15" s="97" t="s">
        <v>178</v>
      </c>
      <c r="D15" s="37"/>
      <c r="E15" s="46" t="s">
        <v>118</v>
      </c>
      <c r="F15" s="46" t="s">
        <v>119</v>
      </c>
      <c r="G15" s="46" t="s">
        <v>120</v>
      </c>
      <c r="H15" s="46" t="s">
        <v>121</v>
      </c>
      <c r="I15" s="46" t="s">
        <v>243</v>
      </c>
      <c r="J15" s="46" t="s">
        <v>244</v>
      </c>
      <c r="K15" s="46" t="s">
        <v>245</v>
      </c>
      <c r="L15" s="46" t="s">
        <v>246</v>
      </c>
      <c r="M15" s="46" t="s">
        <v>247</v>
      </c>
      <c r="N15" s="46" t="s">
        <v>248</v>
      </c>
      <c r="O15" s="37"/>
    </row>
    <row r="16" spans="2:15" ht="3.75" customHeight="1">
      <c r="B16" s="98"/>
      <c r="C16" s="97"/>
      <c r="D16" s="37"/>
      <c r="E16" s="3"/>
      <c r="F16" s="41"/>
      <c r="G16" s="41"/>
      <c r="H16" s="41"/>
      <c r="I16" s="41"/>
      <c r="J16" s="41"/>
      <c r="K16" s="4"/>
      <c r="L16" s="41"/>
      <c r="M16" s="41"/>
      <c r="N16" s="41"/>
      <c r="O16" s="37"/>
    </row>
    <row r="17" spans="2:15" ht="15.75" customHeight="1">
      <c r="B17" s="99"/>
      <c r="C17" s="97" t="s">
        <v>189</v>
      </c>
      <c r="D17" s="37"/>
      <c r="E17" s="46" t="s">
        <v>249</v>
      </c>
      <c r="F17" s="46" t="s">
        <v>250</v>
      </c>
      <c r="G17" s="46" t="s">
        <v>251</v>
      </c>
      <c r="H17" s="46" t="s">
        <v>252</v>
      </c>
      <c r="I17" s="46" t="s">
        <v>253</v>
      </c>
      <c r="J17" s="46" t="s">
        <v>254</v>
      </c>
      <c r="K17" s="46" t="s">
        <v>255</v>
      </c>
      <c r="L17" s="46" t="s">
        <v>244</v>
      </c>
      <c r="M17" s="46" t="s">
        <v>256</v>
      </c>
      <c r="N17" s="46" t="s">
        <v>257</v>
      </c>
      <c r="O17" s="37"/>
    </row>
    <row r="18" spans="3:15" ht="3.75" customHeight="1">
      <c r="C18" s="97"/>
      <c r="D18" s="1"/>
      <c r="E18" s="3"/>
      <c r="F18" s="100"/>
      <c r="G18" s="100"/>
      <c r="H18" s="100"/>
      <c r="I18" s="100"/>
      <c r="J18" s="100"/>
      <c r="K18" s="4"/>
      <c r="L18" s="41"/>
      <c r="M18" s="41"/>
      <c r="N18" s="41"/>
      <c r="O18" s="1"/>
    </row>
    <row r="19" spans="3:15" ht="15.75" customHeight="1">
      <c r="C19" s="97" t="s">
        <v>331</v>
      </c>
      <c r="D19" s="40"/>
      <c r="E19" s="46" t="s">
        <v>258</v>
      </c>
      <c r="F19" s="46" t="s">
        <v>259</v>
      </c>
      <c r="G19" s="46" t="s">
        <v>260</v>
      </c>
      <c r="H19" s="46" t="s">
        <v>261</v>
      </c>
      <c r="I19" s="46" t="s">
        <v>262</v>
      </c>
      <c r="J19" s="46" t="s">
        <v>263</v>
      </c>
      <c r="K19" s="46" t="s">
        <v>264</v>
      </c>
      <c r="L19" s="46" t="s">
        <v>265</v>
      </c>
      <c r="M19" s="46" t="s">
        <v>266</v>
      </c>
      <c r="N19" s="46" t="s">
        <v>267</v>
      </c>
      <c r="O19" s="40"/>
    </row>
    <row r="20" spans="2:15" ht="3.75" customHeight="1">
      <c r="B20" s="101"/>
      <c r="C20" s="97"/>
      <c r="D20" s="2"/>
      <c r="E20" s="3"/>
      <c r="F20" s="41"/>
      <c r="G20" s="41"/>
      <c r="H20" s="41"/>
      <c r="I20" s="41"/>
      <c r="J20" s="41"/>
      <c r="K20" s="4"/>
      <c r="L20" s="41"/>
      <c r="M20" s="41"/>
      <c r="N20" s="41"/>
      <c r="O20" s="2"/>
    </row>
    <row r="21" spans="2:15" ht="15.75" customHeight="1">
      <c r="B21" s="101"/>
      <c r="C21" s="97" t="s">
        <v>107</v>
      </c>
      <c r="D21" s="37"/>
      <c r="E21" s="46" t="s">
        <v>263</v>
      </c>
      <c r="F21" s="46" t="s">
        <v>268</v>
      </c>
      <c r="G21" s="46" t="s">
        <v>269</v>
      </c>
      <c r="H21" s="46" t="s">
        <v>270</v>
      </c>
      <c r="I21" s="46" t="s">
        <v>271</v>
      </c>
      <c r="J21" s="46" t="s">
        <v>272</v>
      </c>
      <c r="K21" s="46" t="s">
        <v>264</v>
      </c>
      <c r="L21" s="46" t="s">
        <v>273</v>
      </c>
      <c r="M21" s="46" t="s">
        <v>274</v>
      </c>
      <c r="N21" s="46" t="s">
        <v>267</v>
      </c>
      <c r="O21" s="37"/>
    </row>
    <row r="22" spans="2:15" ht="3.75" customHeight="1">
      <c r="B22" s="101"/>
      <c r="C22" s="40"/>
      <c r="D22" s="37"/>
      <c r="E22" s="3"/>
      <c r="F22" s="41"/>
      <c r="G22" s="41"/>
      <c r="H22" s="41"/>
      <c r="I22" s="41"/>
      <c r="J22" s="41"/>
      <c r="K22" s="4"/>
      <c r="L22" s="41"/>
      <c r="M22" s="41"/>
      <c r="N22" s="41"/>
      <c r="O22" s="37"/>
    </row>
    <row r="23" spans="2:15" ht="15.75" customHeight="1">
      <c r="B23" s="102" t="s">
        <v>275</v>
      </c>
      <c r="C23" s="97" t="s">
        <v>178</v>
      </c>
      <c r="D23" s="37"/>
      <c r="E23" s="46" t="s">
        <v>276</v>
      </c>
      <c r="F23" s="46" t="s">
        <v>277</v>
      </c>
      <c r="G23" s="46" t="s">
        <v>278</v>
      </c>
      <c r="H23" s="46" t="s">
        <v>279</v>
      </c>
      <c r="I23" s="46" t="s">
        <v>388</v>
      </c>
      <c r="J23" s="46" t="s">
        <v>389</v>
      </c>
      <c r="K23" s="46" t="s">
        <v>122</v>
      </c>
      <c r="L23" s="46" t="s">
        <v>123</v>
      </c>
      <c r="M23" s="46" t="s">
        <v>124</v>
      </c>
      <c r="N23" s="46" t="s">
        <v>125</v>
      </c>
      <c r="O23" s="37"/>
    </row>
    <row r="24" spans="2:15" s="103" customFormat="1" ht="3.75" customHeight="1">
      <c r="B24" s="102"/>
      <c r="C24" s="97"/>
      <c r="D24" s="64"/>
      <c r="E24" s="45"/>
      <c r="F24" s="45"/>
      <c r="G24" s="45"/>
      <c r="H24" s="45"/>
      <c r="I24" s="104"/>
      <c r="J24" s="104"/>
      <c r="K24" s="41"/>
      <c r="L24" s="41"/>
      <c r="M24" s="41"/>
      <c r="N24" s="41"/>
      <c r="O24" s="64"/>
    </row>
    <row r="25" spans="2:14" ht="15.75" customHeight="1">
      <c r="B25" s="96" t="s">
        <v>126</v>
      </c>
      <c r="C25" s="97" t="s">
        <v>189</v>
      </c>
      <c r="E25" s="46" t="s">
        <v>127</v>
      </c>
      <c r="F25" s="46" t="s">
        <v>128</v>
      </c>
      <c r="G25" s="46" t="s">
        <v>129</v>
      </c>
      <c r="H25" s="46" t="s">
        <v>130</v>
      </c>
      <c r="I25" s="46" t="s">
        <v>131</v>
      </c>
      <c r="J25" s="46" t="s">
        <v>132</v>
      </c>
      <c r="K25" s="46" t="s">
        <v>133</v>
      </c>
      <c r="L25" s="46" t="s">
        <v>134</v>
      </c>
      <c r="M25" s="46" t="s">
        <v>135</v>
      </c>
      <c r="N25" s="46" t="s">
        <v>136</v>
      </c>
    </row>
    <row r="26" spans="2:15" ht="3.75" customHeight="1">
      <c r="B26" s="105"/>
      <c r="C26" s="97"/>
      <c r="D26" s="1"/>
      <c r="E26" s="3"/>
      <c r="F26" s="41"/>
      <c r="G26" s="41"/>
      <c r="H26" s="41"/>
      <c r="I26" s="41"/>
      <c r="J26" s="41"/>
      <c r="K26" s="41"/>
      <c r="L26" s="4"/>
      <c r="M26" s="4"/>
      <c r="N26" s="4"/>
      <c r="O26" s="1"/>
    </row>
    <row r="27" spans="3:15" ht="15.75" customHeight="1">
      <c r="C27" s="97" t="s">
        <v>331</v>
      </c>
      <c r="D27" s="1"/>
      <c r="E27" s="46" t="s">
        <v>137</v>
      </c>
      <c r="F27" s="46" t="s">
        <v>138</v>
      </c>
      <c r="G27" s="46" t="s">
        <v>139</v>
      </c>
      <c r="H27" s="46" t="s">
        <v>140</v>
      </c>
      <c r="I27" s="46" t="s">
        <v>141</v>
      </c>
      <c r="J27" s="46" t="s">
        <v>142</v>
      </c>
      <c r="K27" s="46" t="s">
        <v>143</v>
      </c>
      <c r="L27" s="106" t="s">
        <v>144</v>
      </c>
      <c r="M27" s="46" t="s">
        <v>145</v>
      </c>
      <c r="N27" s="46" t="s">
        <v>146</v>
      </c>
      <c r="O27" s="1"/>
    </row>
    <row r="28" spans="2:15" ht="3.75" customHeight="1">
      <c r="B28" s="107"/>
      <c r="C28" s="97"/>
      <c r="D28" s="1"/>
      <c r="E28" s="3"/>
      <c r="F28" s="41"/>
      <c r="G28" s="41"/>
      <c r="H28" s="41"/>
      <c r="I28" s="41"/>
      <c r="J28" s="41"/>
      <c r="K28" s="41"/>
      <c r="L28" s="4"/>
      <c r="M28" s="4"/>
      <c r="N28" s="4"/>
      <c r="O28" s="1"/>
    </row>
    <row r="29" spans="2:15" ht="15.75" customHeight="1">
      <c r="B29" s="101"/>
      <c r="C29" s="97" t="s">
        <v>107</v>
      </c>
      <c r="D29" s="1"/>
      <c r="E29" s="46" t="s">
        <v>147</v>
      </c>
      <c r="F29" s="46" t="s">
        <v>148</v>
      </c>
      <c r="G29" s="46" t="s">
        <v>149</v>
      </c>
      <c r="H29" s="46" t="s">
        <v>150</v>
      </c>
      <c r="I29" s="46" t="s">
        <v>151</v>
      </c>
      <c r="J29" s="46" t="s">
        <v>152</v>
      </c>
      <c r="K29" s="46" t="s">
        <v>153</v>
      </c>
      <c r="L29" s="46" t="s">
        <v>154</v>
      </c>
      <c r="M29" s="46" t="s">
        <v>155</v>
      </c>
      <c r="N29" s="46" t="s">
        <v>156</v>
      </c>
      <c r="O29" s="1"/>
    </row>
    <row r="30" spans="2:15" ht="3.75" customHeight="1">
      <c r="B30" s="101"/>
      <c r="C30" s="37"/>
      <c r="D30" s="1"/>
      <c r="E30" s="3"/>
      <c r="F30" s="41"/>
      <c r="G30" s="41"/>
      <c r="H30" s="41"/>
      <c r="I30" s="41"/>
      <c r="J30" s="41"/>
      <c r="K30" s="41"/>
      <c r="L30" s="4"/>
      <c r="M30" s="4"/>
      <c r="N30" s="4"/>
      <c r="O30" s="1"/>
    </row>
    <row r="31" spans="2:15" ht="15.75" customHeight="1">
      <c r="B31" s="96" t="s">
        <v>157</v>
      </c>
      <c r="C31" s="97" t="s">
        <v>178</v>
      </c>
      <c r="D31" s="1"/>
      <c r="E31" s="71" t="s">
        <v>158</v>
      </c>
      <c r="F31" s="46" t="s">
        <v>159</v>
      </c>
      <c r="G31" s="46" t="s">
        <v>87</v>
      </c>
      <c r="H31" s="46" t="s">
        <v>88</v>
      </c>
      <c r="I31" s="46" t="s">
        <v>89</v>
      </c>
      <c r="J31" s="46" t="s">
        <v>90</v>
      </c>
      <c r="K31" s="46" t="s">
        <v>91</v>
      </c>
      <c r="L31" s="46" t="s">
        <v>92</v>
      </c>
      <c r="M31" s="46" t="s">
        <v>93</v>
      </c>
      <c r="N31" s="46" t="s">
        <v>94</v>
      </c>
      <c r="O31" s="1"/>
    </row>
    <row r="32" spans="2:15" ht="3.75" customHeight="1">
      <c r="B32" s="101"/>
      <c r="C32" s="97"/>
      <c r="D32" s="1"/>
      <c r="E32" s="3"/>
      <c r="F32" s="41"/>
      <c r="G32" s="41"/>
      <c r="H32" s="41"/>
      <c r="I32" s="41"/>
      <c r="J32" s="41"/>
      <c r="K32" s="41"/>
      <c r="L32" s="41"/>
      <c r="M32" s="41"/>
      <c r="N32" s="41"/>
      <c r="O32" s="1"/>
    </row>
    <row r="33" spans="2:15" ht="15.75" customHeight="1">
      <c r="B33" s="99"/>
      <c r="C33" s="97" t="s">
        <v>189</v>
      </c>
      <c r="D33" s="1"/>
      <c r="E33" s="71" t="s">
        <v>95</v>
      </c>
      <c r="F33" s="46" t="s">
        <v>96</v>
      </c>
      <c r="G33" s="46" t="s">
        <v>97</v>
      </c>
      <c r="H33" s="46" t="s">
        <v>98</v>
      </c>
      <c r="I33" s="46" t="s">
        <v>99</v>
      </c>
      <c r="J33" s="46" t="s">
        <v>100</v>
      </c>
      <c r="K33" s="46" t="s">
        <v>101</v>
      </c>
      <c r="L33" s="46" t="s">
        <v>102</v>
      </c>
      <c r="M33" s="46" t="s">
        <v>103</v>
      </c>
      <c r="N33" s="46" t="s">
        <v>104</v>
      </c>
      <c r="O33" s="1"/>
    </row>
    <row r="34" spans="2:15" ht="3.75" customHeight="1">
      <c r="B34" s="101"/>
      <c r="C34" s="97"/>
      <c r="D34" s="1"/>
      <c r="E34" s="3"/>
      <c r="F34" s="41"/>
      <c r="G34" s="41"/>
      <c r="H34" s="41"/>
      <c r="I34" s="41"/>
      <c r="J34" s="41"/>
      <c r="K34" s="41"/>
      <c r="L34" s="4"/>
      <c r="M34" s="4"/>
      <c r="N34" s="4"/>
      <c r="O34" s="1"/>
    </row>
    <row r="35" spans="2:15" ht="15.75" customHeight="1">
      <c r="B35" s="101"/>
      <c r="C35" s="97" t="s">
        <v>331</v>
      </c>
      <c r="D35" s="1"/>
      <c r="E35" s="71" t="s">
        <v>199</v>
      </c>
      <c r="F35" s="46" t="s">
        <v>200</v>
      </c>
      <c r="G35" s="46" t="s">
        <v>0</v>
      </c>
      <c r="H35" s="46" t="s">
        <v>1</v>
      </c>
      <c r="I35" s="46" t="s">
        <v>2</v>
      </c>
      <c r="J35" s="46" t="s">
        <v>3</v>
      </c>
      <c r="K35" s="46" t="s">
        <v>4</v>
      </c>
      <c r="L35" s="46" t="s">
        <v>5</v>
      </c>
      <c r="M35" s="46" t="s">
        <v>6</v>
      </c>
      <c r="N35" s="46" t="s">
        <v>7</v>
      </c>
      <c r="O35" s="1"/>
    </row>
    <row r="36" spans="2:15" ht="3.75" customHeight="1">
      <c r="B36" s="101"/>
      <c r="C36" s="97"/>
      <c r="D36" s="1"/>
      <c r="E36" s="3"/>
      <c r="F36" s="100"/>
      <c r="G36" s="100"/>
      <c r="H36" s="100"/>
      <c r="I36" s="100"/>
      <c r="J36" s="100"/>
      <c r="K36" s="100"/>
      <c r="L36" s="41"/>
      <c r="M36" s="41"/>
      <c r="N36" s="41"/>
      <c r="O36" s="1"/>
    </row>
    <row r="37" spans="2:15" ht="15.75" customHeight="1">
      <c r="B37" s="101"/>
      <c r="C37" s="97" t="s">
        <v>107</v>
      </c>
      <c r="D37" s="1"/>
      <c r="E37" s="71" t="s">
        <v>8</v>
      </c>
      <c r="F37" s="46" t="s">
        <v>9</v>
      </c>
      <c r="G37" s="46" t="s">
        <v>10</v>
      </c>
      <c r="H37" s="46" t="s">
        <v>11</v>
      </c>
      <c r="I37" s="46" t="s">
        <v>12</v>
      </c>
      <c r="J37" s="46" t="s">
        <v>13</v>
      </c>
      <c r="K37" s="46" t="s">
        <v>14</v>
      </c>
      <c r="L37" s="46" t="s">
        <v>15</v>
      </c>
      <c r="M37" s="46" t="s">
        <v>16</v>
      </c>
      <c r="N37" s="46" t="s">
        <v>17</v>
      </c>
      <c r="O37" s="1"/>
    </row>
    <row r="38" spans="2:15" ht="3.75" customHeight="1">
      <c r="B38" s="101"/>
      <c r="C38" s="37"/>
      <c r="D38" s="1"/>
      <c r="E38" s="74"/>
      <c r="F38" s="74"/>
      <c r="G38" s="74"/>
      <c r="H38" s="74"/>
      <c r="I38" s="74"/>
      <c r="J38" s="74"/>
      <c r="K38" s="74"/>
      <c r="L38" s="75"/>
      <c r="M38" s="75"/>
      <c r="N38" s="75"/>
      <c r="O38" s="1"/>
    </row>
    <row r="39" spans="2:15" ht="15.75" customHeight="1">
      <c r="B39" s="96" t="s">
        <v>18</v>
      </c>
      <c r="C39" s="97" t="s">
        <v>178</v>
      </c>
      <c r="D39" s="1"/>
      <c r="E39" s="108" t="s">
        <v>348</v>
      </c>
      <c r="F39" s="108" t="s">
        <v>349</v>
      </c>
      <c r="G39" s="46" t="s">
        <v>350</v>
      </c>
      <c r="H39" s="46" t="s">
        <v>351</v>
      </c>
      <c r="I39" s="46" t="s">
        <v>352</v>
      </c>
      <c r="J39" s="46" t="s">
        <v>353</v>
      </c>
      <c r="K39" s="46" t="s">
        <v>354</v>
      </c>
      <c r="L39" s="46" t="s">
        <v>355</v>
      </c>
      <c r="M39" s="46" t="s">
        <v>356</v>
      </c>
      <c r="N39" s="46" t="s">
        <v>357</v>
      </c>
      <c r="O39" s="1"/>
    </row>
    <row r="40" spans="2:15" ht="3.75" customHeight="1">
      <c r="B40" s="101"/>
      <c r="C40" s="97"/>
      <c r="D40" s="1"/>
      <c r="I40" s="104"/>
      <c r="J40" s="104"/>
      <c r="K40" s="41"/>
      <c r="L40" s="41"/>
      <c r="M40" s="41"/>
      <c r="N40" s="41"/>
      <c r="O40" s="1"/>
    </row>
    <row r="41" spans="2:15" ht="15.75" customHeight="1">
      <c r="B41" s="99" t="s">
        <v>358</v>
      </c>
      <c r="C41" s="97" t="s">
        <v>189</v>
      </c>
      <c r="D41" s="1"/>
      <c r="E41" s="109" t="s">
        <v>359</v>
      </c>
      <c r="F41" s="46" t="s">
        <v>360</v>
      </c>
      <c r="G41" s="46" t="s">
        <v>361</v>
      </c>
      <c r="H41" s="46" t="s">
        <v>362</v>
      </c>
      <c r="I41" s="46" t="s">
        <v>363</v>
      </c>
      <c r="J41" s="46" t="s">
        <v>364</v>
      </c>
      <c r="K41" s="46" t="s">
        <v>365</v>
      </c>
      <c r="L41" s="46" t="s">
        <v>366</v>
      </c>
      <c r="M41" s="46" t="s">
        <v>367</v>
      </c>
      <c r="N41" s="46" t="s">
        <v>368</v>
      </c>
      <c r="O41" s="1"/>
    </row>
    <row r="42" spans="2:15" ht="3.75" customHeight="1">
      <c r="B42" s="101"/>
      <c r="C42" s="97"/>
      <c r="D42" s="1"/>
      <c r="E42" s="3"/>
      <c r="F42" s="41"/>
      <c r="G42" s="41"/>
      <c r="H42" s="41"/>
      <c r="I42" s="41"/>
      <c r="J42" s="41"/>
      <c r="K42" s="41"/>
      <c r="L42" s="100"/>
      <c r="M42" s="100"/>
      <c r="N42" s="100"/>
      <c r="O42" s="1"/>
    </row>
    <row r="43" spans="2:15" ht="15.75" customHeight="1">
      <c r="B43" s="101"/>
      <c r="C43" s="97" t="s">
        <v>331</v>
      </c>
      <c r="D43" s="1"/>
      <c r="E43" s="108" t="s">
        <v>369</v>
      </c>
      <c r="F43" s="108" t="s">
        <v>370</v>
      </c>
      <c r="G43" s="46" t="s">
        <v>371</v>
      </c>
      <c r="H43" s="46" t="s">
        <v>372</v>
      </c>
      <c r="I43" s="46" t="s">
        <v>373</v>
      </c>
      <c r="J43" s="46" t="s">
        <v>374</v>
      </c>
      <c r="K43" s="46" t="s">
        <v>375</v>
      </c>
      <c r="L43" s="46" t="s">
        <v>376</v>
      </c>
      <c r="M43" s="46" t="s">
        <v>377</v>
      </c>
      <c r="N43" s="46" t="s">
        <v>378</v>
      </c>
      <c r="O43" s="1"/>
    </row>
    <row r="44" spans="2:15" ht="3.75" customHeight="1">
      <c r="B44" s="101"/>
      <c r="C44" s="97"/>
      <c r="D44" s="1"/>
      <c r="E44" s="3"/>
      <c r="F44" s="41"/>
      <c r="G44" s="41"/>
      <c r="H44" s="41"/>
      <c r="I44" s="41"/>
      <c r="J44" s="41"/>
      <c r="K44" s="41"/>
      <c r="L44" s="100"/>
      <c r="M44" s="100"/>
      <c r="N44" s="100"/>
      <c r="O44" s="1"/>
    </row>
    <row r="45" spans="2:15" ht="15.75" customHeight="1">
      <c r="B45" s="101"/>
      <c r="C45" s="97" t="s">
        <v>107</v>
      </c>
      <c r="D45" s="1"/>
      <c r="E45" s="109" t="s">
        <v>379</v>
      </c>
      <c r="F45" s="46" t="s">
        <v>380</v>
      </c>
      <c r="G45" s="46" t="s">
        <v>381</v>
      </c>
      <c r="H45" s="46" t="s">
        <v>382</v>
      </c>
      <c r="I45" s="46" t="s">
        <v>383</v>
      </c>
      <c r="J45" s="46" t="s">
        <v>384</v>
      </c>
      <c r="K45" s="46" t="s">
        <v>385</v>
      </c>
      <c r="L45" s="46" t="s">
        <v>386</v>
      </c>
      <c r="M45" s="46" t="s">
        <v>387</v>
      </c>
      <c r="N45" s="46" t="s">
        <v>193</v>
      </c>
      <c r="O45" s="1"/>
    </row>
    <row r="46" spans="5:14" ht="3.75" customHeight="1" hidden="1">
      <c r="E46" s="74"/>
      <c r="F46" s="74"/>
      <c r="G46" s="74"/>
      <c r="H46" s="74"/>
      <c r="I46" s="74"/>
      <c r="J46" s="74"/>
      <c r="K46" s="74"/>
      <c r="L46" s="75"/>
      <c r="M46" s="75"/>
      <c r="N46" s="75"/>
    </row>
    <row r="47" spans="2:15" ht="3.75" customHeight="1">
      <c r="B47" s="110"/>
      <c r="C47" s="82"/>
      <c r="D47" s="82"/>
      <c r="E47" s="80"/>
      <c r="F47" s="80"/>
      <c r="G47" s="80"/>
      <c r="H47" s="80"/>
      <c r="I47" s="80"/>
      <c r="J47" s="80"/>
      <c r="K47" s="80"/>
      <c r="L47" s="81"/>
      <c r="M47" s="81"/>
      <c r="N47" s="81"/>
      <c r="O47" s="82"/>
    </row>
    <row r="48" spans="2:14" ht="13.5" customHeight="1">
      <c r="B48" s="34" t="s">
        <v>194</v>
      </c>
      <c r="E48" s="74"/>
      <c r="F48" s="74"/>
      <c r="G48" s="74"/>
      <c r="H48" s="74"/>
      <c r="I48" s="74"/>
      <c r="J48" s="74"/>
      <c r="K48" s="74"/>
      <c r="L48" s="75"/>
      <c r="M48" s="75"/>
      <c r="N48" s="75"/>
    </row>
    <row r="49" spans="2:14" ht="13.5" customHeight="1">
      <c r="B49" s="83" t="s">
        <v>195</v>
      </c>
      <c r="E49" s="74"/>
      <c r="F49" s="74"/>
      <c r="G49" s="74"/>
      <c r="H49" s="74"/>
      <c r="I49" s="74"/>
      <c r="J49" s="74"/>
      <c r="K49" s="74"/>
      <c r="L49" s="75"/>
      <c r="M49" s="75"/>
      <c r="N49" s="75"/>
    </row>
    <row r="50" spans="2:14" ht="13.5" customHeight="1">
      <c r="B50" s="84" t="s">
        <v>196</v>
      </c>
      <c r="E50" s="74"/>
      <c r="F50" s="74"/>
      <c r="G50" s="74"/>
      <c r="H50" s="74"/>
      <c r="I50" s="74"/>
      <c r="J50" s="74"/>
      <c r="K50" s="74"/>
      <c r="L50" s="75"/>
      <c r="M50" s="75"/>
      <c r="N50" s="75"/>
    </row>
    <row r="51" spans="2:14" ht="13.5" customHeight="1">
      <c r="B51" s="84" t="s">
        <v>197</v>
      </c>
      <c r="E51" s="74"/>
      <c r="F51" s="74"/>
      <c r="G51" s="74"/>
      <c r="H51" s="74"/>
      <c r="I51" s="74"/>
      <c r="J51" s="74"/>
      <c r="K51" s="74"/>
      <c r="L51" s="75"/>
      <c r="M51" s="75"/>
      <c r="N51" s="75"/>
    </row>
    <row r="52" spans="2:14" ht="13.5" customHeight="1">
      <c r="B52" s="84" t="s">
        <v>198</v>
      </c>
      <c r="E52" s="74"/>
      <c r="F52" s="74"/>
      <c r="G52" s="74"/>
      <c r="H52" s="74"/>
      <c r="I52" s="74"/>
      <c r="J52" s="74"/>
      <c r="K52" s="74"/>
      <c r="L52" s="75"/>
      <c r="M52" s="75"/>
      <c r="N52" s="75"/>
    </row>
    <row r="53" spans="5:14" ht="12.75">
      <c r="E53" s="74"/>
      <c r="F53" s="74"/>
      <c r="G53" s="74"/>
      <c r="H53" s="74"/>
      <c r="I53" s="74"/>
      <c r="J53" s="74"/>
      <c r="K53" s="74"/>
      <c r="L53" s="75"/>
      <c r="M53" s="75"/>
      <c r="N53" s="75"/>
    </row>
    <row r="54" spans="5:14" ht="12.75">
      <c r="E54" s="74"/>
      <c r="F54" s="74"/>
      <c r="G54" s="74"/>
      <c r="H54" s="74"/>
      <c r="I54" s="74"/>
      <c r="J54" s="74"/>
      <c r="K54" s="74"/>
      <c r="L54" s="75"/>
      <c r="M54" s="75"/>
      <c r="N54" s="75"/>
    </row>
    <row r="55" spans="5:14" ht="12.75">
      <c r="E55" s="74"/>
      <c r="F55" s="74"/>
      <c r="G55" s="74"/>
      <c r="H55" s="74"/>
      <c r="I55" s="74"/>
      <c r="J55" s="74"/>
      <c r="K55" s="74"/>
      <c r="L55" s="75"/>
      <c r="M55" s="75"/>
      <c r="N55" s="75"/>
    </row>
    <row r="56" spans="5:14" ht="12.75">
      <c r="E56" s="74"/>
      <c r="F56" s="74"/>
      <c r="G56" s="74"/>
      <c r="H56" s="74"/>
      <c r="I56" s="74"/>
      <c r="J56" s="74"/>
      <c r="K56" s="74"/>
      <c r="L56" s="75"/>
      <c r="M56" s="75"/>
      <c r="N56" s="75"/>
    </row>
    <row r="57" spans="5:14" ht="12.75">
      <c r="E57" s="74"/>
      <c r="F57" s="74"/>
      <c r="G57" s="74"/>
      <c r="H57" s="74"/>
      <c r="I57" s="74"/>
      <c r="J57" s="74"/>
      <c r="K57" s="74"/>
      <c r="L57" s="75"/>
      <c r="M57" s="75"/>
      <c r="N57" s="75"/>
    </row>
  </sheetData>
  <printOptions gridLines="1"/>
  <pageMargins left="0.75" right="0.75" top="1" bottom="1" header="0.512" footer="0.512"/>
  <pageSetup horizontalDpi="96" verticalDpi="96" orientation="landscape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HIDEYUKI</dc:creator>
  <cp:keywords/>
  <dc:description/>
  <cp:lastModifiedBy>Administrator</cp:lastModifiedBy>
  <cp:lastPrinted>2001-01-02T13:26:15Z</cp:lastPrinted>
  <dcterms:created xsi:type="dcterms:W3CDTF">1998-11-12T04:07:19Z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