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F:\CE Readies\October 2015 Issue 1\Laucis-OF_MDed\"/>
    </mc:Choice>
  </mc:AlternateContent>
  <bookViews>
    <workbookView xWindow="1425" yWindow="0" windowWidth="20325" windowHeight="13740"/>
  </bookViews>
  <sheets>
    <sheet name="Data Input" sheetId="2"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23" i="2" l="1"/>
  <c r="B24" i="2"/>
  <c r="B29" i="2"/>
  <c r="B25" i="2"/>
  <c r="B26" i="2"/>
  <c r="B27" i="2"/>
  <c r="B28" i="2"/>
  <c r="B30" i="2"/>
  <c r="B34" i="2"/>
  <c r="B33" i="2"/>
  <c r="B36" i="2"/>
  <c r="B35" i="2"/>
  <c r="B39" i="2"/>
  <c r="B41" i="2"/>
  <c r="B40" i="2"/>
  <c r="B42" i="2"/>
  <c r="B45" i="2"/>
  <c r="B47" i="2"/>
  <c r="B46" i="2"/>
  <c r="B48" i="2"/>
</calcChain>
</file>

<file path=xl/sharedStrings.xml><?xml version="1.0" encoding="utf-8"?>
<sst xmlns="http://schemas.openxmlformats.org/spreadsheetml/2006/main" count="52" uniqueCount="41">
  <si>
    <t>SF-36 Physical Functioning: (PF)</t>
  </si>
  <si>
    <t>SF-36 Role limitations due to physical health: (RP)</t>
  </si>
  <si>
    <t>SF-36 Role limitations due to emotion problems: (RE)</t>
  </si>
  <si>
    <t>SF-36 Emotional well-being: (MH)</t>
  </si>
  <si>
    <t>SF-36 Social Functioning: (SF)</t>
  </si>
  <si>
    <t>SF-36 Pain: (BP)</t>
  </si>
  <si>
    <t>SF-36 General Health: (GH)</t>
  </si>
  <si>
    <t>STD</t>
  </si>
  <si>
    <t>PF zscore</t>
  </si>
  <si>
    <t>BP  zscore</t>
  </si>
  <si>
    <t>GH  zscore</t>
  </si>
  <si>
    <t>SF  zscore</t>
  </si>
  <si>
    <t>RE  zscore</t>
  </si>
  <si>
    <t>MH  zscore</t>
  </si>
  <si>
    <t>Mental Component zscore:</t>
  </si>
  <si>
    <t>Physical Component zscore:</t>
  </si>
  <si>
    <t>Weightings and Population Norms</t>
  </si>
  <si>
    <t>1998 US Population Norms</t>
  </si>
  <si>
    <t>Mean</t>
  </si>
  <si>
    <t>Orthogonal PCS</t>
  </si>
  <si>
    <t>Weights</t>
  </si>
  <si>
    <t>Orthogonal MCS</t>
  </si>
  <si>
    <t>Oblique PCS</t>
  </si>
  <si>
    <t>Oblique MCS</t>
  </si>
  <si>
    <t>RAND-36 PHC</t>
  </si>
  <si>
    <t>RAND-36 MHC</t>
  </si>
  <si>
    <t>SF-36 Role limitations due to emotional problems: (RE)</t>
  </si>
  <si>
    <t>Orthogonal PCS and MCS</t>
  </si>
  <si>
    <t>RAND-36 PHC and MHC</t>
  </si>
  <si>
    <t>Physical Component Summary (PCS):</t>
  </si>
  <si>
    <t>Mental Component Summary (MCS):</t>
  </si>
  <si>
    <t>PHC z-score</t>
  </si>
  <si>
    <t>MHC z-score</t>
  </si>
  <si>
    <t>Physical Health Composite (PHC):</t>
  </si>
  <si>
    <t>Mental Health Composite (MHC):</t>
  </si>
  <si>
    <t>Profiles</t>
  </si>
  <si>
    <t>Input profile scores in rows 15 to 22.  Summary scores will be computed using parameters from table above.  Pull rows to the right if additional columns of data need to be analyzed.</t>
  </si>
  <si>
    <t>SF-36 Energy/fatigue: (VIT)</t>
  </si>
  <si>
    <t>VIT  zscore</t>
  </si>
  <si>
    <t>Oblique PCS and MCS</t>
  </si>
  <si>
    <t>RP zscore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</si>
</sst>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1">
    <xf numFmtId="0" fontId="0" fillId="0" borderId="0" xfId="0"/>
    <xf numFmtId="0" fontId="2" fillId="0" borderId="0" xfId="0" applyFont="1"/>
    <xf numFmtId="0" fontId="1" fillId="0" borderId="0" xfId="0" applyFont="1"/>
    <xf numFmtId="49" fontId="1" fillId="0" borderId="0" xfId="0" applyNumberFormat="1" applyFont="1" applyAlignment="1">
      <alignment wrapText="1"/>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49" fontId="1" fillId="0" borderId="4" xfId="0" applyNumberFormat="1" applyFont="1" applyBorder="1" applyAlignment="1">
      <alignment wrapText="1"/>
    </xf>
    <xf numFmtId="0" fontId="0" fillId="0" borderId="7" xfId="0" applyBorder="1"/>
    <xf numFmtId="0" fontId="0" fillId="0" borderId="8" xfId="0" applyBorder="1"/>
    <xf numFmtId="49" fontId="1" fillId="3" borderId="0" xfId="0" applyNumberFormat="1" applyFont="1" applyFill="1" applyBorder="1" applyAlignment="1"/>
    <xf numFmtId="0" fontId="2" fillId="2" borderId="0" xfId="0" applyFont="1" applyFill="1"/>
    <xf numFmtId="0" fontId="2" fillId="0" borderId="1" xfId="0" applyFont="1" applyBorder="1"/>
    <xf numFmtId="49" fontId="1" fillId="0" borderId="4" xfId="0" applyNumberFormat="1" applyFont="1" applyBorder="1" applyAlignment="1"/>
    <xf numFmtId="49" fontId="1" fillId="0" borderId="6" xfId="0" applyNumberFormat="1" applyFont="1" applyBorder="1" applyAlignment="1"/>
    <xf numFmtId="49" fontId="1" fillId="2" borderId="4" xfId="0" applyNumberFormat="1" applyFont="1" applyFill="1" applyBorder="1" applyAlignment="1">
      <alignment wrapText="1"/>
    </xf>
    <xf numFmtId="49" fontId="1" fillId="2" borderId="6" xfId="0" applyNumberFormat="1" applyFont="1" applyFill="1" applyBorder="1" applyAlignment="1">
      <alignment wrapText="1"/>
    </xf>
    <xf numFmtId="49" fontId="2" fillId="0" borderId="0" xfId="0" applyNumberFormat="1" applyFont="1" applyAlignment="1">
      <alignment wrapText="1"/>
    </xf>
    <xf numFmtId="0" fontId="0" fillId="3" borderId="0" xfId="0" applyFill="1"/>
  </cellXfs>
  <cellStyles count="6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48"/>
  <sheetViews>
    <sheetView tabSelected="1" topLeftCell="A17" zoomScale="90" zoomScaleNormal="90" zoomScalePageLayoutView="90" workbookViewId="0">
      <selection activeCell="A24" sqref="A24"/>
    </sheetView>
  </sheetViews>
  <sheetFormatPr defaultColWidth="8.85546875" defaultRowHeight="15" x14ac:dyDescent="0.25"/>
  <cols>
    <col min="1" max="1" width="31" customWidth="1"/>
    <col min="2" max="2" width="11.140625" customWidth="1"/>
    <col min="3" max="3" width="13.85546875" customWidth="1"/>
    <col min="4" max="4" width="15.140625" customWidth="1"/>
    <col min="5" max="5" width="15.85546875" customWidth="1"/>
    <col min="6" max="6" width="11.85546875" customWidth="1"/>
    <col min="7" max="7" width="12.5703125" customWidth="1"/>
    <col min="8" max="8" width="12.85546875" customWidth="1"/>
    <col min="9" max="9" width="13.7109375" customWidth="1"/>
  </cols>
  <sheetData>
    <row r="1" spans="1:12" x14ac:dyDescent="0.25">
      <c r="A1" s="14" t="s">
        <v>16</v>
      </c>
      <c r="B1" s="4" t="s">
        <v>17</v>
      </c>
      <c r="C1" s="4"/>
      <c r="D1" s="4" t="s">
        <v>20</v>
      </c>
      <c r="E1" s="4"/>
      <c r="F1" s="4"/>
      <c r="G1" s="4"/>
      <c r="H1" s="4"/>
      <c r="I1" s="5"/>
    </row>
    <row r="2" spans="1:12" x14ac:dyDescent="0.25">
      <c r="A2" s="6"/>
      <c r="B2" s="7" t="s">
        <v>18</v>
      </c>
      <c r="C2" s="7" t="s">
        <v>7</v>
      </c>
      <c r="D2" s="7" t="s">
        <v>19</v>
      </c>
      <c r="E2" s="7" t="s">
        <v>21</v>
      </c>
      <c r="F2" s="7" t="s">
        <v>22</v>
      </c>
      <c r="G2" s="7" t="s">
        <v>23</v>
      </c>
      <c r="H2" s="7" t="s">
        <v>24</v>
      </c>
      <c r="I2" s="8" t="s">
        <v>25</v>
      </c>
    </row>
    <row r="3" spans="1:12" ht="30" x14ac:dyDescent="0.25">
      <c r="A3" s="9" t="s">
        <v>0</v>
      </c>
      <c r="B3" s="7">
        <v>83</v>
      </c>
      <c r="C3" s="7">
        <v>23.8</v>
      </c>
      <c r="D3" s="7">
        <v>0.42402000000000001</v>
      </c>
      <c r="E3" s="7">
        <v>-0.22999</v>
      </c>
      <c r="F3" s="7">
        <v>0.2</v>
      </c>
      <c r="G3" s="7">
        <v>-0.02</v>
      </c>
      <c r="H3" s="7">
        <v>0.2712</v>
      </c>
      <c r="I3" s="8">
        <v>0</v>
      </c>
    </row>
    <row r="4" spans="1:12" ht="30" x14ac:dyDescent="0.25">
      <c r="A4" s="9" t="s">
        <v>1</v>
      </c>
      <c r="B4" s="7">
        <v>77.900000000000006</v>
      </c>
      <c r="C4" s="7">
        <v>35.299999999999997</v>
      </c>
      <c r="D4" s="7">
        <v>0.35119</v>
      </c>
      <c r="E4" s="7">
        <v>-0.12329</v>
      </c>
      <c r="F4" s="7">
        <v>0.31</v>
      </c>
      <c r="G4" s="7">
        <v>0.03</v>
      </c>
      <c r="H4" s="7">
        <v>0.34870000000000001</v>
      </c>
      <c r="I4" s="8">
        <v>0</v>
      </c>
    </row>
    <row r="5" spans="1:12" x14ac:dyDescent="0.25">
      <c r="A5" s="15" t="s">
        <v>5</v>
      </c>
      <c r="B5" s="7">
        <v>70.2</v>
      </c>
      <c r="C5" s="7">
        <v>23.4</v>
      </c>
      <c r="D5" s="7">
        <v>0.31753999999999999</v>
      </c>
      <c r="E5" s="7">
        <v>-9.7309999999999994E-2</v>
      </c>
      <c r="F5" s="7">
        <v>0.23</v>
      </c>
      <c r="G5" s="7">
        <v>0.04</v>
      </c>
      <c r="H5" s="7">
        <v>0.27550000000000002</v>
      </c>
      <c r="I5" s="8">
        <v>0</v>
      </c>
    </row>
    <row r="6" spans="1:12" x14ac:dyDescent="0.25">
      <c r="A6" s="16" t="s">
        <v>6</v>
      </c>
      <c r="B6" s="7">
        <v>70.099999999999994</v>
      </c>
      <c r="C6" s="7">
        <v>21.4</v>
      </c>
      <c r="D6" s="7">
        <v>0.24954000000000001</v>
      </c>
      <c r="E6" s="7">
        <v>-1.5709999999999998E-2</v>
      </c>
      <c r="F6" s="7">
        <v>0.2</v>
      </c>
      <c r="G6" s="7">
        <v>0.1</v>
      </c>
      <c r="H6" s="10">
        <v>0.29310000000000003</v>
      </c>
      <c r="I6" s="8">
        <v>0</v>
      </c>
    </row>
    <row r="7" spans="1:12" x14ac:dyDescent="0.25">
      <c r="A7" s="15" t="s">
        <v>37</v>
      </c>
      <c r="B7" s="7">
        <v>57</v>
      </c>
      <c r="C7" s="7">
        <v>21.1</v>
      </c>
      <c r="D7" s="7">
        <v>2.877E-2</v>
      </c>
      <c r="E7" s="7">
        <v>0.23533999999999999</v>
      </c>
      <c r="F7" s="7">
        <v>0.13</v>
      </c>
      <c r="G7" s="7">
        <v>0.28999999999999998</v>
      </c>
      <c r="H7" s="7">
        <v>0</v>
      </c>
      <c r="I7" s="8">
        <v>0.31359999999999999</v>
      </c>
    </row>
    <row r="8" spans="1:12" x14ac:dyDescent="0.25">
      <c r="A8" s="9" t="s">
        <v>4</v>
      </c>
      <c r="B8" s="7">
        <v>83.6</v>
      </c>
      <c r="C8" s="7">
        <v>23</v>
      </c>
      <c r="D8" s="7">
        <v>-7.5300000000000002E-3</v>
      </c>
      <c r="E8" s="7">
        <v>0.26876</v>
      </c>
      <c r="F8" s="7">
        <v>0.11</v>
      </c>
      <c r="G8" s="7">
        <v>0.14000000000000001</v>
      </c>
      <c r="H8" s="7">
        <v>0</v>
      </c>
      <c r="I8" s="8">
        <v>0.31119999999999998</v>
      </c>
    </row>
    <row r="9" spans="1:12" ht="30" x14ac:dyDescent="0.25">
      <c r="A9" s="9" t="s">
        <v>2</v>
      </c>
      <c r="B9" s="7">
        <v>83.1</v>
      </c>
      <c r="C9" s="7">
        <v>31.6</v>
      </c>
      <c r="D9" s="7">
        <v>-0.19206000000000001</v>
      </c>
      <c r="E9" s="7">
        <v>0.43407000000000001</v>
      </c>
      <c r="F9" s="7">
        <v>0.03</v>
      </c>
      <c r="G9" s="7">
        <v>0.2</v>
      </c>
      <c r="H9" s="7">
        <v>0</v>
      </c>
      <c r="I9" s="8">
        <v>0.1623</v>
      </c>
    </row>
    <row r="10" spans="1:12" x14ac:dyDescent="0.25">
      <c r="A10" s="15" t="s">
        <v>3</v>
      </c>
      <c r="B10" s="10">
        <v>75.2</v>
      </c>
      <c r="C10" s="10">
        <v>17.600000000000001</v>
      </c>
      <c r="D10" s="10">
        <v>-0.22069</v>
      </c>
      <c r="E10" s="10">
        <v>0.48581000000000002</v>
      </c>
      <c r="F10" s="10">
        <v>-0.03</v>
      </c>
      <c r="G10" s="10">
        <v>0.35</v>
      </c>
      <c r="H10" s="10">
        <v>0</v>
      </c>
      <c r="I10" s="11">
        <v>0.43330000000000002</v>
      </c>
    </row>
    <row r="12" spans="1:12" x14ac:dyDescent="0.25">
      <c r="A12" s="12" t="s">
        <v>36</v>
      </c>
      <c r="B12" s="20"/>
      <c r="C12" s="20"/>
      <c r="D12" s="20"/>
      <c r="E12" s="20"/>
      <c r="F12" s="20"/>
      <c r="G12" s="20"/>
      <c r="H12" s="20"/>
      <c r="I12" s="20"/>
      <c r="J12" s="20"/>
      <c r="K12" s="20"/>
      <c r="L12" s="20"/>
    </row>
    <row r="13" spans="1:12" ht="15.75" customHeight="1" x14ac:dyDescent="0.25">
      <c r="A13" s="2"/>
    </row>
    <row r="14" spans="1:12" ht="15.75" customHeight="1" x14ac:dyDescent="0.25">
      <c r="A14" s="13" t="s">
        <v>35</v>
      </c>
    </row>
    <row r="15" spans="1:12" ht="30" x14ac:dyDescent="0.25">
      <c r="A15" s="17" t="s">
        <v>0</v>
      </c>
      <c r="B15">
        <v>100</v>
      </c>
    </row>
    <row r="16" spans="1:12" ht="30" x14ac:dyDescent="0.25">
      <c r="A16" s="17" t="s">
        <v>1</v>
      </c>
      <c r="B16">
        <v>100</v>
      </c>
    </row>
    <row r="17" spans="1:2" x14ac:dyDescent="0.25">
      <c r="A17" s="17" t="s">
        <v>5</v>
      </c>
      <c r="B17">
        <v>100</v>
      </c>
    </row>
    <row r="18" spans="1:2" x14ac:dyDescent="0.25">
      <c r="A18" s="18" t="s">
        <v>6</v>
      </c>
      <c r="B18">
        <v>100</v>
      </c>
    </row>
    <row r="19" spans="1:2" x14ac:dyDescent="0.25">
      <c r="A19" s="17" t="s">
        <v>37</v>
      </c>
      <c r="B19">
        <v>100</v>
      </c>
    </row>
    <row r="20" spans="1:2" x14ac:dyDescent="0.25">
      <c r="A20" s="17" t="s">
        <v>4</v>
      </c>
      <c r="B20">
        <v>100</v>
      </c>
    </row>
    <row r="21" spans="1:2" ht="30" x14ac:dyDescent="0.25">
      <c r="A21" s="17" t="s">
        <v>26</v>
      </c>
      <c r="B21">
        <v>100</v>
      </c>
    </row>
    <row r="22" spans="1:2" ht="30" x14ac:dyDescent="0.25">
      <c r="A22" s="17" t="s">
        <v>3</v>
      </c>
      <c r="B22">
        <v>100</v>
      </c>
    </row>
    <row r="23" spans="1:2" x14ac:dyDescent="0.25">
      <c r="A23" s="3" t="s">
        <v>8</v>
      </c>
      <c r="B23">
        <f>(B15-$B$3)/$C$3</f>
        <v>0.7142857142857143</v>
      </c>
    </row>
    <row r="24" spans="1:2" x14ac:dyDescent="0.25">
      <c r="A24" s="3" t="s">
        <v>40</v>
      </c>
      <c r="B24">
        <f>(B16-$B$4)/$C$4</f>
        <v>0.62606232294617548</v>
      </c>
    </row>
    <row r="25" spans="1:2" x14ac:dyDescent="0.25">
      <c r="A25" s="3" t="s">
        <v>9</v>
      </c>
      <c r="B25">
        <f>(B17-$B$5)/$C$5</f>
        <v>1.2735042735042734</v>
      </c>
    </row>
    <row r="26" spans="1:2" x14ac:dyDescent="0.25">
      <c r="A26" s="3" t="s">
        <v>10</v>
      </c>
      <c r="B26">
        <f>(B18-$B$6)/$C$6</f>
        <v>1.3971962616822433</v>
      </c>
    </row>
    <row r="27" spans="1:2" x14ac:dyDescent="0.25">
      <c r="A27" s="3" t="s">
        <v>38</v>
      </c>
      <c r="B27">
        <f>(B19-$B$7)/$C$7</f>
        <v>2.0379146919431279</v>
      </c>
    </row>
    <row r="28" spans="1:2" x14ac:dyDescent="0.25">
      <c r="A28" s="3" t="s">
        <v>11</v>
      </c>
      <c r="B28">
        <f>(B20-$B$8)/$C$8</f>
        <v>0.71304347826086978</v>
      </c>
    </row>
    <row r="29" spans="1:2" x14ac:dyDescent="0.25">
      <c r="A29" s="3" t="s">
        <v>12</v>
      </c>
      <c r="B29">
        <f>(B21-$B$9)/$C$9</f>
        <v>0.53481012658227867</v>
      </c>
    </row>
    <row r="30" spans="1:2" x14ac:dyDescent="0.25">
      <c r="A30" s="3" t="s">
        <v>13</v>
      </c>
      <c r="B30">
        <f>(B22-$B$10)/$C$10</f>
        <v>1.4090909090909087</v>
      </c>
    </row>
    <row r="31" spans="1:2" x14ac:dyDescent="0.25">
      <c r="A31" s="3"/>
    </row>
    <row r="32" spans="1:2" x14ac:dyDescent="0.25">
      <c r="A32" s="19" t="s">
        <v>27</v>
      </c>
    </row>
    <row r="33" spans="1:2" x14ac:dyDescent="0.25">
      <c r="A33" s="3" t="s">
        <v>15</v>
      </c>
      <c r="B33">
        <f>SUMPRODUCT(B23:B30,$D$3:$D$10)</f>
        <v>0.91535684057286448</v>
      </c>
    </row>
    <row r="34" spans="1:2" x14ac:dyDescent="0.25">
      <c r="A34" s="3" t="s">
        <v>14</v>
      </c>
      <c r="B34">
        <f>SUMPRODUCT(B23:B30,$E$3:$E$10)</f>
        <v>1.2005954456599768</v>
      </c>
    </row>
    <row r="35" spans="1:2" ht="30" x14ac:dyDescent="0.25">
      <c r="A35" s="3" t="s">
        <v>29</v>
      </c>
      <c r="B35">
        <f>(B33*10)+50</f>
        <v>59.153568405728649</v>
      </c>
    </row>
    <row r="36" spans="1:2" ht="30" x14ac:dyDescent="0.25">
      <c r="A36" s="3" t="s">
        <v>30</v>
      </c>
      <c r="B36">
        <f>(B34*10)+50</f>
        <v>62.005954456599767</v>
      </c>
    </row>
    <row r="37" spans="1:2" x14ac:dyDescent="0.25">
      <c r="A37" s="3"/>
    </row>
    <row r="38" spans="1:2" x14ac:dyDescent="0.25">
      <c r="A38" s="19" t="s">
        <v>39</v>
      </c>
    </row>
    <row r="39" spans="1:2" x14ac:dyDescent="0.25">
      <c r="A39" s="3" t="s">
        <v>15</v>
      </c>
      <c r="B39">
        <f>SUMPRODUCT(B23:B30,$F$3:$F$10)</f>
        <v>1.2264169672989325</v>
      </c>
    </row>
    <row r="40" spans="1:2" x14ac:dyDescent="0.25">
      <c r="A40" s="3" t="s">
        <v>14</v>
      </c>
      <c r="B40">
        <f>SUMPRODUCT(B23:B30,$G$3:$G$10)</f>
        <v>1.4861211436293689</v>
      </c>
    </row>
    <row r="41" spans="1:2" ht="30" x14ac:dyDescent="0.25">
      <c r="A41" s="3" t="s">
        <v>29</v>
      </c>
      <c r="B41">
        <f>(B39*10)+50</f>
        <v>62.264169672989325</v>
      </c>
    </row>
    <row r="42" spans="1:2" ht="30" x14ac:dyDescent="0.25">
      <c r="A42" s="3" t="s">
        <v>30</v>
      </c>
      <c r="B42">
        <f>(B40*10)+50</f>
        <v>64.861211436293686</v>
      </c>
    </row>
    <row r="44" spans="1:2" x14ac:dyDescent="0.25">
      <c r="A44" s="1" t="s">
        <v>28</v>
      </c>
    </row>
    <row r="45" spans="1:2" x14ac:dyDescent="0.25">
      <c r="A45" s="3" t="s">
        <v>31</v>
      </c>
      <c r="B45">
        <f>SUMPRODUCT(B23:B30,$H$3:$H$10)</f>
        <v>1.1723908693751099</v>
      </c>
    </row>
    <row r="46" spans="1:2" x14ac:dyDescent="0.25">
      <c r="A46" s="3" t="s">
        <v>32</v>
      </c>
      <c r="B46">
        <f>SUMPRODUCT(B23:B30,$I$3:$I$10)</f>
        <v>1.558347952281542</v>
      </c>
    </row>
    <row r="47" spans="1:2" ht="30" x14ac:dyDescent="0.25">
      <c r="A47" s="3" t="s">
        <v>33</v>
      </c>
      <c r="B47">
        <f>(B45*10)+50</f>
        <v>61.723908693751099</v>
      </c>
    </row>
    <row r="48" spans="1:2" ht="30" x14ac:dyDescent="0.25">
      <c r="A48" s="3" t="s">
        <v>34</v>
      </c>
      <c r="B48">
        <f>(B46*10)+50</f>
        <v>65.583479522815423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Input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Laucis, Nicholas (NIH/NIAMS) [F]</dc:creator>
  <cp:lastModifiedBy>Margaretta Silva</cp:lastModifiedBy>
  <dcterms:created xsi:type="dcterms:W3CDTF">2014-09-22T18:52:55Z</dcterms:created>
  <dcterms:modified xsi:type="dcterms:W3CDTF">2015-06-09T18:26:13Z</dcterms:modified>
</cp:coreProperties>
</file>