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8825" windowHeight="11310"/>
  </bookViews>
  <sheets>
    <sheet name="T5-SDC5-Correlations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53" i="1"/>
  <c r="E53"/>
  <c r="D53"/>
  <c r="C53"/>
  <c r="B53"/>
  <c r="L52"/>
  <c r="K52"/>
  <c r="T29"/>
  <c r="S29"/>
  <c r="R29"/>
</calcChain>
</file>

<file path=xl/sharedStrings.xml><?xml version="1.0" encoding="utf-8"?>
<sst xmlns="http://schemas.openxmlformats.org/spreadsheetml/2006/main" count="138" uniqueCount="111">
  <si>
    <t>3mth</t>
  </si>
  <si>
    <t>ci score</t>
  </si>
  <si>
    <t>Total i score</t>
  </si>
  <si>
    <t>CNIT</t>
  </si>
  <si>
    <t>R.age&lt;6yrs</t>
  </si>
  <si>
    <t>BSA&gt;0.75m2</t>
  </si>
  <si>
    <t>6mth</t>
  </si>
  <si>
    <t>24mths</t>
  </si>
  <si>
    <t>AHNAK</t>
  </si>
  <si>
    <t>ACTA2</t>
  </si>
  <si>
    <t>CALML3</t>
  </si>
  <si>
    <t>BMP1</t>
  </si>
  <si>
    <t>AKT1</t>
  </si>
  <si>
    <t>CAMK2N1</t>
  </si>
  <si>
    <t>CCND2</t>
  </si>
  <si>
    <t>CCNC</t>
  </si>
  <si>
    <t>BMP2</t>
  </si>
  <si>
    <t>EGF</t>
  </si>
  <si>
    <t>CDH1</t>
  </si>
  <si>
    <t>GALK2</t>
  </si>
  <si>
    <t>CDH5</t>
  </si>
  <si>
    <t>CCND1</t>
  </si>
  <si>
    <t>HGF</t>
  </si>
  <si>
    <t>CDK4</t>
  </si>
  <si>
    <t>CCND3</t>
  </si>
  <si>
    <t>IGF1R</t>
  </si>
  <si>
    <t>CDK5</t>
  </si>
  <si>
    <t>CCNT2</t>
  </si>
  <si>
    <t>IL1B</t>
  </si>
  <si>
    <t>DSG2</t>
  </si>
  <si>
    <t>CDKN1C</t>
  </si>
  <si>
    <t>IL1RN</t>
  </si>
  <si>
    <t>DSP</t>
  </si>
  <si>
    <t>CDKN2C</t>
  </si>
  <si>
    <t>ITGAX</t>
  </si>
  <si>
    <t>FGF18</t>
  </si>
  <si>
    <t>KRT14</t>
  </si>
  <si>
    <t>FGFR1</t>
  </si>
  <si>
    <t>FGFBP1</t>
  </si>
  <si>
    <t>MAP2K3</t>
  </si>
  <si>
    <t>FGFR2</t>
  </si>
  <si>
    <t>MAP2K5</t>
  </si>
  <si>
    <t>FLNB</t>
  </si>
  <si>
    <t>MAP3K1</t>
  </si>
  <si>
    <t>FOXC2</t>
  </si>
  <si>
    <t>ILK</t>
  </si>
  <si>
    <t>MAPKAPK3</t>
  </si>
  <si>
    <t>FZD7</t>
  </si>
  <si>
    <t>ITGA3</t>
  </si>
  <si>
    <t>NFKBIB</t>
  </si>
  <si>
    <t>ITGB2</t>
  </si>
  <si>
    <t>P4HA2</t>
  </si>
  <si>
    <t>ITGB4</t>
  </si>
  <si>
    <t>PLOD1</t>
  </si>
  <si>
    <t>ITGA6</t>
  </si>
  <si>
    <t>ITGB5</t>
  </si>
  <si>
    <t>RAB5C</t>
  </si>
  <si>
    <t>ITGA7</t>
  </si>
  <si>
    <t>ITGB7</t>
  </si>
  <si>
    <t>TCF4</t>
  </si>
  <si>
    <t>ITGAV</t>
  </si>
  <si>
    <t>KRT7</t>
  </si>
  <si>
    <t>TSPAN13</t>
  </si>
  <si>
    <t>ITGB1BP1</t>
  </si>
  <si>
    <t>VCAN</t>
  </si>
  <si>
    <t>ITGB3BP</t>
  </si>
  <si>
    <t>MAP2K7</t>
  </si>
  <si>
    <t>WNT5A</t>
  </si>
  <si>
    <t>JAG1</t>
  </si>
  <si>
    <t>MAP3K11</t>
  </si>
  <si>
    <t>ZFYVE9</t>
  </si>
  <si>
    <t>KRT13</t>
  </si>
  <si>
    <t>MAP3K12</t>
  </si>
  <si>
    <t>MAP3K4</t>
  </si>
  <si>
    <t>MAP2K2</t>
  </si>
  <si>
    <t>MAP3K5</t>
  </si>
  <si>
    <t>MAP3K8</t>
  </si>
  <si>
    <t>MAP4K4</t>
  </si>
  <si>
    <t>MAP4K1</t>
  </si>
  <si>
    <t>MITF</t>
  </si>
  <si>
    <t>MAPK11</t>
  </si>
  <si>
    <t>MMP2</t>
  </si>
  <si>
    <t>MAPK14</t>
  </si>
  <si>
    <t>MSN</t>
  </si>
  <si>
    <t>MAPK8</t>
  </si>
  <si>
    <t>NOTCH2</t>
  </si>
  <si>
    <t>NOTCH3</t>
  </si>
  <si>
    <t>NFKB2</t>
  </si>
  <si>
    <t>PPPDE2</t>
  </si>
  <si>
    <t>NFKBIE</t>
  </si>
  <si>
    <t>PTP4A1</t>
  </si>
  <si>
    <t>P4HB</t>
  </si>
  <si>
    <t>RAB5A</t>
  </si>
  <si>
    <t>PDGFRB</t>
  </si>
  <si>
    <t>RAC1</t>
  </si>
  <si>
    <t>PELO</t>
  </si>
  <si>
    <t>SKI</t>
  </si>
  <si>
    <t>PLEK2</t>
  </si>
  <si>
    <t>SMAD2</t>
  </si>
  <si>
    <t>SMAD6</t>
  </si>
  <si>
    <t>SMAD3</t>
  </si>
  <si>
    <t>SMAD9</t>
  </si>
  <si>
    <t>SMURF1</t>
  </si>
  <si>
    <t>SMURF2</t>
  </si>
  <si>
    <t>STAT3</t>
  </si>
  <si>
    <t>TIMP1</t>
  </si>
  <si>
    <t>TGFB2</t>
  </si>
  <si>
    <t>TLN1</t>
  </si>
  <si>
    <t>TGFB3</t>
  </si>
  <si>
    <t>VPS13A</t>
  </si>
  <si>
    <t xml:space="preserve"> Supplemental Digital Content 6: EMT bassed gene expression correlation with pathology and demographics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</si>
</sst>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/>
    <xf numFmtId="9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54"/>
  <sheetViews>
    <sheetView tabSelected="1" workbookViewId="0"/>
  </sheetViews>
  <sheetFormatPr defaultRowHeight="15.75"/>
  <cols>
    <col min="1" max="1" width="14" style="5" bestFit="1" customWidth="1"/>
    <col min="2" max="3" width="15.42578125" style="5" bestFit="1" customWidth="1"/>
    <col min="4" max="4" width="14.85546875" style="5" bestFit="1" customWidth="1"/>
    <col min="5" max="6" width="15.42578125" style="5" bestFit="1" customWidth="1"/>
    <col min="7" max="7" width="15.42578125" style="5" customWidth="1"/>
    <col min="8" max="8" width="9.140625" style="5"/>
    <col min="9" max="9" width="15.85546875" style="5" bestFit="1" customWidth="1"/>
    <col min="10" max="10" width="14.140625" style="5" bestFit="1" customWidth="1"/>
    <col min="11" max="13" width="15.42578125" style="5" bestFit="1" customWidth="1"/>
    <col min="14" max="14" width="16.140625" style="5" bestFit="1" customWidth="1"/>
    <col min="15" max="16" width="9.140625" style="5"/>
    <col min="17" max="17" width="17.28515625" style="5" bestFit="1" customWidth="1"/>
    <col min="18" max="19" width="14.85546875" style="5" bestFit="1" customWidth="1"/>
    <col min="20" max="21" width="15.42578125" style="5" bestFit="1" customWidth="1"/>
    <col min="22" max="22" width="14.85546875" style="5" bestFit="1" customWidth="1"/>
    <col min="23" max="16384" width="9.140625" style="5"/>
  </cols>
  <sheetData>
    <row r="1" spans="1:23">
      <c r="A1" s="4" t="s">
        <v>110</v>
      </c>
    </row>
    <row r="3" spans="1:23" s="6" customFormat="1">
      <c r="A3" s="6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/>
      <c r="I3" s="1" t="s">
        <v>6</v>
      </c>
      <c r="J3" s="1" t="s">
        <v>1</v>
      </c>
      <c r="K3" s="1" t="s">
        <v>2</v>
      </c>
      <c r="L3" s="1" t="s">
        <v>3</v>
      </c>
      <c r="M3" s="1" t="s">
        <v>5</v>
      </c>
      <c r="N3" s="1" t="s">
        <v>4</v>
      </c>
      <c r="O3" s="1"/>
      <c r="Q3" s="6" t="s">
        <v>7</v>
      </c>
      <c r="R3" s="1" t="s">
        <v>1</v>
      </c>
      <c r="S3" s="1" t="s">
        <v>2</v>
      </c>
      <c r="T3" s="1" t="s">
        <v>3</v>
      </c>
      <c r="U3" s="1" t="s">
        <v>5</v>
      </c>
      <c r="V3" s="1" t="s">
        <v>4</v>
      </c>
      <c r="W3" s="1"/>
    </row>
    <row r="4" spans="1:23">
      <c r="A4" s="2" t="s">
        <v>8</v>
      </c>
      <c r="B4" s="3">
        <v>0.59669419999999995</v>
      </c>
      <c r="C4" s="3">
        <v>0.39269860000000001</v>
      </c>
      <c r="D4" s="3">
        <v>0.30626130000000001</v>
      </c>
      <c r="E4" s="3">
        <v>-0.28319689999999997</v>
      </c>
      <c r="F4" s="3">
        <v>0.28319689999999997</v>
      </c>
      <c r="G4" s="3"/>
      <c r="I4" s="2" t="s">
        <v>9</v>
      </c>
      <c r="J4" s="3">
        <v>0.26456079999999998</v>
      </c>
      <c r="K4" s="3">
        <v>0.29920190000000002</v>
      </c>
      <c r="L4" s="3">
        <v>0.19005620000000001</v>
      </c>
      <c r="M4" s="3">
        <v>0.19678180000000001</v>
      </c>
      <c r="N4" s="3">
        <v>-0.1317091</v>
      </c>
      <c r="Q4" s="2" t="s">
        <v>10</v>
      </c>
      <c r="R4" s="3">
        <v>-0.43459920000000002</v>
      </c>
      <c r="S4" s="3">
        <v>-0.29560370000000002</v>
      </c>
      <c r="T4" s="3">
        <v>-0.28465489999999999</v>
      </c>
      <c r="U4" s="3">
        <v>7.2982069999999996E-2</v>
      </c>
      <c r="V4" s="3">
        <v>-7.1162370000000003E-2</v>
      </c>
    </row>
    <row r="5" spans="1:23">
      <c r="A5" s="2" t="s">
        <v>11</v>
      </c>
      <c r="B5" s="3">
        <v>0.55220380000000002</v>
      </c>
      <c r="C5" s="3">
        <v>0.19095509999999999</v>
      </c>
      <c r="D5" s="3">
        <v>0.43915270000000001</v>
      </c>
      <c r="E5" s="3">
        <v>-0.54869409999999996</v>
      </c>
      <c r="F5" s="3">
        <v>0.54869409999999996</v>
      </c>
      <c r="G5" s="3"/>
      <c r="I5" s="2" t="s">
        <v>12</v>
      </c>
      <c r="J5" s="3">
        <v>0.24375839999999999</v>
      </c>
      <c r="K5" s="3">
        <v>0.2105002</v>
      </c>
      <c r="L5" s="3">
        <v>0.34224860000000001</v>
      </c>
      <c r="M5" s="3">
        <v>-1.0697129999999999E-2</v>
      </c>
      <c r="N5" s="3">
        <v>-6.175286E-2</v>
      </c>
      <c r="Q5" s="2" t="s">
        <v>13</v>
      </c>
      <c r="R5" s="3">
        <v>-0.2782386</v>
      </c>
      <c r="S5" s="3">
        <v>-0.27495910000000001</v>
      </c>
      <c r="T5" s="3">
        <v>-0.15259429999999999</v>
      </c>
      <c r="U5" s="3">
        <v>3.6491030000000001E-2</v>
      </c>
      <c r="V5" s="3">
        <v>1.5813859999999999E-2</v>
      </c>
    </row>
    <row r="6" spans="1:23">
      <c r="A6" s="2" t="s">
        <v>10</v>
      </c>
      <c r="B6" s="3">
        <v>-0.47630850000000002</v>
      </c>
      <c r="C6" s="3">
        <v>-0.38946199999999997</v>
      </c>
      <c r="D6" s="3">
        <v>-0.2879314</v>
      </c>
      <c r="E6" s="3">
        <v>0.1238987</v>
      </c>
      <c r="F6" s="3">
        <v>-0.1238987</v>
      </c>
      <c r="G6" s="3"/>
      <c r="I6" s="2" t="s">
        <v>11</v>
      </c>
      <c r="J6" s="3">
        <v>0.26697320000000002</v>
      </c>
      <c r="K6" s="3">
        <v>0.37653120000000001</v>
      </c>
      <c r="L6" s="3">
        <v>0.21591840000000001</v>
      </c>
      <c r="M6" s="3">
        <v>0.19897980000000001</v>
      </c>
      <c r="N6" s="3">
        <v>-0.16262660000000001</v>
      </c>
      <c r="Q6" s="2" t="s">
        <v>14</v>
      </c>
      <c r="R6" s="3">
        <v>0.45629940000000002</v>
      </c>
      <c r="S6" s="3">
        <v>0.43112630000000002</v>
      </c>
      <c r="T6" s="3">
        <v>0.31988460000000002</v>
      </c>
      <c r="U6" s="3">
        <v>-4.491204E-2</v>
      </c>
      <c r="V6" s="3">
        <v>3.426336E-2</v>
      </c>
    </row>
    <row r="7" spans="1:23">
      <c r="A7" s="2" t="s">
        <v>15</v>
      </c>
      <c r="B7" s="3">
        <v>0.62309930000000002</v>
      </c>
      <c r="C7" s="3">
        <v>0.45004640000000001</v>
      </c>
      <c r="D7" s="3">
        <v>0.1879517</v>
      </c>
      <c r="E7" s="3">
        <v>-0.34527609999999997</v>
      </c>
      <c r="F7" s="3">
        <v>0.34527609999999997</v>
      </c>
      <c r="G7" s="3"/>
      <c r="I7" s="2" t="s">
        <v>16</v>
      </c>
      <c r="J7" s="3">
        <v>0.36693940000000003</v>
      </c>
      <c r="K7" s="3">
        <v>0.30587150000000002</v>
      </c>
      <c r="L7" s="3">
        <v>0.4007694</v>
      </c>
      <c r="M7" s="3">
        <v>-0.28666419999999998</v>
      </c>
      <c r="N7" s="3">
        <v>0.35402640000000002</v>
      </c>
      <c r="Q7" s="2" t="s">
        <v>17</v>
      </c>
      <c r="R7" s="3">
        <v>-0.3266926</v>
      </c>
      <c r="S7" s="3">
        <v>-0.25689519999999999</v>
      </c>
      <c r="T7" s="3">
        <v>-0.2808176</v>
      </c>
      <c r="U7" s="3">
        <v>0.20491119999999999</v>
      </c>
      <c r="V7" s="3">
        <v>-0.1159683</v>
      </c>
    </row>
    <row r="8" spans="1:23">
      <c r="A8" s="2" t="s">
        <v>18</v>
      </c>
      <c r="B8" s="3">
        <v>0.50684110000000004</v>
      </c>
      <c r="C8" s="3">
        <v>0.2578433</v>
      </c>
      <c r="D8" s="3">
        <v>0.1244902</v>
      </c>
      <c r="E8" s="3">
        <v>-0.47789480000000001</v>
      </c>
      <c r="F8" s="3">
        <v>0.47789480000000001</v>
      </c>
      <c r="G8" s="3"/>
      <c r="I8" s="2" t="s">
        <v>13</v>
      </c>
      <c r="J8" s="3">
        <v>0.22205440000000001</v>
      </c>
      <c r="K8" s="3">
        <v>3.534814E-2</v>
      </c>
      <c r="L8" s="3">
        <v>0.11831759999999999</v>
      </c>
      <c r="M8" s="3">
        <v>0.16470870000000001</v>
      </c>
      <c r="N8" s="3">
        <v>-0.1502405</v>
      </c>
      <c r="Q8" s="2" t="s">
        <v>19</v>
      </c>
      <c r="R8" s="3">
        <v>-0.34096120000000002</v>
      </c>
      <c r="S8" s="3">
        <v>-0.28063640000000001</v>
      </c>
      <c r="T8" s="3">
        <v>-0.15296170000000001</v>
      </c>
      <c r="U8" s="3">
        <v>-0.1178941</v>
      </c>
      <c r="V8" s="3">
        <v>0.14496039999999999</v>
      </c>
    </row>
    <row r="9" spans="1:23">
      <c r="A9" s="2" t="s">
        <v>20</v>
      </c>
      <c r="B9" s="3">
        <v>0.50684110000000004</v>
      </c>
      <c r="C9" s="3">
        <v>0.33875640000000001</v>
      </c>
      <c r="D9" s="3">
        <v>0.26807409999999998</v>
      </c>
      <c r="E9" s="3">
        <v>-0.35399619999999998</v>
      </c>
      <c r="F9" s="3">
        <v>0.35399619999999998</v>
      </c>
      <c r="G9" s="3"/>
      <c r="I9" s="2" t="s">
        <v>21</v>
      </c>
      <c r="J9" s="3">
        <v>0.23753640000000001</v>
      </c>
      <c r="K9" s="3">
        <v>3.8700850000000002E-2</v>
      </c>
      <c r="L9" s="3">
        <v>0.17144599999999999</v>
      </c>
      <c r="M9" s="3">
        <v>0.29754700000000001</v>
      </c>
      <c r="N9" s="3">
        <v>-0.30893739999999997</v>
      </c>
      <c r="Q9" s="2" t="s">
        <v>22</v>
      </c>
      <c r="R9" s="3">
        <v>0.59516970000000002</v>
      </c>
      <c r="S9" s="3">
        <v>0.56192050000000004</v>
      </c>
      <c r="T9" s="3">
        <v>0.30745869999999997</v>
      </c>
      <c r="U9" s="3">
        <v>-0.16001209999999999</v>
      </c>
      <c r="V9" s="3">
        <v>0.1871458</v>
      </c>
    </row>
    <row r="10" spans="1:23">
      <c r="A10" s="2" t="s">
        <v>23</v>
      </c>
      <c r="B10" s="3">
        <v>-0.61221519999999996</v>
      </c>
      <c r="C10" s="3">
        <v>-0.549211</v>
      </c>
      <c r="D10" s="3">
        <v>-0.22555900000000001</v>
      </c>
      <c r="E10" s="3">
        <v>0.50501439999999997</v>
      </c>
      <c r="F10" s="3">
        <v>-0.50501439999999997</v>
      </c>
      <c r="G10" s="3"/>
      <c r="I10" s="2" t="s">
        <v>24</v>
      </c>
      <c r="J10" s="3">
        <v>0.2467569</v>
      </c>
      <c r="K10" s="3">
        <v>0.43937850000000001</v>
      </c>
      <c r="L10" s="3">
        <v>0.20678440000000001</v>
      </c>
      <c r="M10" s="3">
        <v>1.069607E-2</v>
      </c>
      <c r="N10" s="3">
        <v>3.0873379999999999E-2</v>
      </c>
      <c r="Q10" s="2" t="s">
        <v>25</v>
      </c>
      <c r="R10" s="3">
        <v>-0.30502940000000001</v>
      </c>
      <c r="S10" s="3">
        <v>-0.21361069999999999</v>
      </c>
      <c r="T10" s="3">
        <v>-0.1246052</v>
      </c>
      <c r="U10" s="3">
        <v>0.12633050000000001</v>
      </c>
      <c r="V10" s="3">
        <v>-7.9078910000000002E-2</v>
      </c>
    </row>
    <row r="11" spans="1:23">
      <c r="A11" s="2" t="s">
        <v>26</v>
      </c>
      <c r="B11" s="3">
        <v>-0.56616160000000004</v>
      </c>
      <c r="C11" s="3">
        <v>-0.34415069999999998</v>
      </c>
      <c r="D11" s="3">
        <v>-0.28716770000000003</v>
      </c>
      <c r="E11" s="3">
        <v>0.4070956</v>
      </c>
      <c r="F11" s="3">
        <v>-0.4070956</v>
      </c>
      <c r="G11" s="3"/>
      <c r="I11" s="2" t="s">
        <v>27</v>
      </c>
      <c r="J11" s="3">
        <v>0.33600099999999999</v>
      </c>
      <c r="K11" s="3">
        <v>0.3381825</v>
      </c>
      <c r="L11" s="3">
        <v>0.32102009999999997</v>
      </c>
      <c r="M11" s="3">
        <v>0.14761070000000001</v>
      </c>
      <c r="N11" s="3">
        <v>-0.10497289999999999</v>
      </c>
      <c r="Q11" s="2" t="s">
        <v>28</v>
      </c>
      <c r="R11" s="3">
        <v>0.44736340000000002</v>
      </c>
      <c r="S11" s="3">
        <v>0.4866318</v>
      </c>
      <c r="T11" s="3">
        <v>0.29766520000000002</v>
      </c>
      <c r="U11" s="3">
        <v>-6.1751550000000002E-2</v>
      </c>
      <c r="V11" s="3">
        <v>3.4261979999999997E-2</v>
      </c>
    </row>
    <row r="12" spans="1:23">
      <c r="A12" s="2" t="s">
        <v>29</v>
      </c>
      <c r="B12" s="3">
        <v>0.64903580000000005</v>
      </c>
      <c r="C12" s="3">
        <v>0.37975249999999999</v>
      </c>
      <c r="D12" s="3">
        <v>0.34292099999999998</v>
      </c>
      <c r="E12" s="3">
        <v>-0.46019500000000002</v>
      </c>
      <c r="F12" s="3">
        <v>0.46019500000000002</v>
      </c>
      <c r="G12" s="3"/>
      <c r="I12" s="2" t="s">
        <v>30</v>
      </c>
      <c r="J12" s="3">
        <v>0.23716909999999999</v>
      </c>
      <c r="K12" s="3">
        <v>0.22744780000000001</v>
      </c>
      <c r="L12" s="3">
        <v>0.13391829999999999</v>
      </c>
      <c r="M12" s="3">
        <v>-4.4919069999999998E-2</v>
      </c>
      <c r="N12" s="3">
        <v>0.1090752</v>
      </c>
      <c r="Q12" s="2" t="s">
        <v>31</v>
      </c>
      <c r="R12" s="3">
        <v>0.52407539999999997</v>
      </c>
      <c r="S12" s="3">
        <v>0.50660780000000005</v>
      </c>
      <c r="T12" s="3">
        <v>0.36340139999999999</v>
      </c>
      <c r="U12" s="3">
        <v>-0.1908762</v>
      </c>
      <c r="V12" s="3">
        <v>0.1502317</v>
      </c>
    </row>
    <row r="13" spans="1:23">
      <c r="A13" s="2" t="s">
        <v>32</v>
      </c>
      <c r="B13" s="3">
        <v>0.56222269999999996</v>
      </c>
      <c r="C13" s="3">
        <v>0.26451530000000001</v>
      </c>
      <c r="D13" s="3">
        <v>0.33706459999999999</v>
      </c>
      <c r="E13" s="3">
        <v>-0.46939799999999998</v>
      </c>
      <c r="F13" s="3">
        <v>0.46939799999999998</v>
      </c>
      <c r="G13" s="3"/>
      <c r="I13" s="2" t="s">
        <v>33</v>
      </c>
      <c r="J13" s="3">
        <v>0.18679499999999999</v>
      </c>
      <c r="K13" s="3">
        <v>0.27963349999999998</v>
      </c>
      <c r="L13" s="3">
        <v>-2.24853E-2</v>
      </c>
      <c r="M13" s="3">
        <v>3.636785E-2</v>
      </c>
      <c r="N13" s="3">
        <v>-1.8524639999999998E-2</v>
      </c>
      <c r="Q13" s="2" t="s">
        <v>34</v>
      </c>
      <c r="R13" s="3">
        <v>0.53562529999999997</v>
      </c>
      <c r="S13" s="3">
        <v>0.55555049999999995</v>
      </c>
      <c r="T13" s="3">
        <v>0.48950300000000002</v>
      </c>
      <c r="U13" s="3">
        <v>-0.16840649999999999</v>
      </c>
      <c r="V13" s="3">
        <v>0.24509500000000001</v>
      </c>
    </row>
    <row r="14" spans="1:23">
      <c r="A14" s="2" t="s">
        <v>35</v>
      </c>
      <c r="B14" s="3">
        <v>0.54935710000000004</v>
      </c>
      <c r="C14" s="3">
        <v>0.56930329999999996</v>
      </c>
      <c r="D14" s="3">
        <v>0.22233310000000001</v>
      </c>
      <c r="E14" s="3">
        <v>-0.47807460000000002</v>
      </c>
      <c r="F14" s="3">
        <v>0.47807460000000002</v>
      </c>
      <c r="G14" s="3"/>
      <c r="I14" s="2" t="s">
        <v>32</v>
      </c>
      <c r="J14" s="3">
        <v>0.24988109999999999</v>
      </c>
      <c r="K14" s="3">
        <v>0.17188899999999999</v>
      </c>
      <c r="L14" s="3">
        <v>0.17986730000000001</v>
      </c>
      <c r="M14" s="3">
        <v>0.207538</v>
      </c>
      <c r="N14" s="3">
        <v>-0.1502752</v>
      </c>
      <c r="Q14" s="2" t="s">
        <v>36</v>
      </c>
      <c r="R14" s="3">
        <v>-0.24565909999999999</v>
      </c>
      <c r="S14" s="3">
        <v>-0.25443840000000001</v>
      </c>
      <c r="T14" s="3">
        <v>-0.112153</v>
      </c>
      <c r="U14" s="3">
        <v>0.1235682</v>
      </c>
      <c r="V14" s="3">
        <v>-0.15821560000000001</v>
      </c>
    </row>
    <row r="15" spans="1:23">
      <c r="A15" s="2" t="s">
        <v>37</v>
      </c>
      <c r="B15" s="3">
        <v>0.52055839999999998</v>
      </c>
      <c r="C15" s="3">
        <v>0.50562770000000001</v>
      </c>
      <c r="D15" s="3">
        <v>0.19941210000000001</v>
      </c>
      <c r="E15" s="3">
        <v>-0.27445019999999998</v>
      </c>
      <c r="F15" s="3">
        <v>0.27445019999999998</v>
      </c>
      <c r="G15" s="3"/>
      <c r="I15" s="2" t="s">
        <v>38</v>
      </c>
      <c r="J15" s="3">
        <v>0.3631877</v>
      </c>
      <c r="K15" s="3">
        <v>0.26882590000000001</v>
      </c>
      <c r="L15" s="3">
        <v>0.28677249999999999</v>
      </c>
      <c r="M15" s="3">
        <v>6.4184900000000003E-2</v>
      </c>
      <c r="N15" s="3">
        <v>-9.8807829999999999E-2</v>
      </c>
      <c r="Q15" s="2" t="s">
        <v>39</v>
      </c>
      <c r="R15" s="3">
        <v>-0.49878790000000001</v>
      </c>
      <c r="S15" s="3">
        <v>-0.46478380000000002</v>
      </c>
      <c r="T15" s="3">
        <v>-0.23227030000000001</v>
      </c>
      <c r="U15" s="3">
        <v>0.15718579999999999</v>
      </c>
      <c r="V15" s="3">
        <v>-0.15549669999999999</v>
      </c>
    </row>
    <row r="16" spans="1:23">
      <c r="A16" s="2" t="s">
        <v>40</v>
      </c>
      <c r="B16" s="3">
        <v>-0.133135</v>
      </c>
      <c r="C16" s="3">
        <v>-0.25533820000000002</v>
      </c>
      <c r="D16" s="3">
        <v>0.20827689999999999</v>
      </c>
      <c r="E16" s="3">
        <v>0.59338990000000003</v>
      </c>
      <c r="F16" s="3">
        <v>-0.59338990000000003</v>
      </c>
      <c r="G16" s="3"/>
      <c r="I16" s="2" t="s">
        <v>37</v>
      </c>
      <c r="J16" s="3">
        <v>0.27083849999999998</v>
      </c>
      <c r="K16" s="3">
        <v>0.2920604</v>
      </c>
      <c r="L16" s="3">
        <v>0.3113901</v>
      </c>
      <c r="M16" s="3">
        <v>8.1284809999999999E-2</v>
      </c>
      <c r="N16" s="3">
        <v>-4.9394149999999998E-2</v>
      </c>
      <c r="Q16" s="2" t="s">
        <v>41</v>
      </c>
      <c r="R16" s="3">
        <v>-0.32911069999999998</v>
      </c>
      <c r="S16" s="3">
        <v>-0.32179249999999998</v>
      </c>
      <c r="T16" s="3">
        <v>-0.17265910000000001</v>
      </c>
      <c r="U16" s="3">
        <v>-0.1852847</v>
      </c>
      <c r="V16" s="3">
        <v>0.17660960000000001</v>
      </c>
    </row>
    <row r="17" spans="1:22">
      <c r="A17" s="2" t="s">
        <v>42</v>
      </c>
      <c r="B17" s="3">
        <v>0.53301189999999998</v>
      </c>
      <c r="C17" s="3">
        <v>0.19958580000000001</v>
      </c>
      <c r="D17" s="3">
        <v>0.37041580000000002</v>
      </c>
      <c r="E17" s="3">
        <v>-0.47789480000000001</v>
      </c>
      <c r="F17" s="3">
        <v>0.47789480000000001</v>
      </c>
      <c r="G17" s="3"/>
      <c r="I17" s="2" t="s">
        <v>42</v>
      </c>
      <c r="J17" s="3">
        <v>0.39327719999999999</v>
      </c>
      <c r="K17" s="3">
        <v>0.35433029999999999</v>
      </c>
      <c r="L17" s="3">
        <v>0.38654660000000002</v>
      </c>
      <c r="M17" s="3">
        <v>0.24173919999999999</v>
      </c>
      <c r="N17" s="3">
        <v>-0.16054689999999999</v>
      </c>
      <c r="Q17" s="2" t="s">
        <v>43</v>
      </c>
      <c r="R17" s="3">
        <v>0.48309229999999997</v>
      </c>
      <c r="S17" s="3">
        <v>0.39726709999999998</v>
      </c>
      <c r="T17" s="3">
        <v>0.33424039999999999</v>
      </c>
      <c r="U17" s="3">
        <v>-0.13474700000000001</v>
      </c>
      <c r="V17" s="3">
        <v>0.1159777</v>
      </c>
    </row>
    <row r="18" spans="1:22">
      <c r="A18" s="2" t="s">
        <v>44</v>
      </c>
      <c r="B18" s="3">
        <v>-0.6608735</v>
      </c>
      <c r="C18" s="3">
        <v>-0.53172969999999997</v>
      </c>
      <c r="D18" s="3">
        <v>-0.2816515</v>
      </c>
      <c r="E18" s="3">
        <v>0.29226669999999999</v>
      </c>
      <c r="F18" s="3">
        <v>-0.29226669999999999</v>
      </c>
      <c r="G18" s="3"/>
      <c r="I18" s="2" t="s">
        <v>45</v>
      </c>
      <c r="J18" s="3">
        <v>0.20100599999999999</v>
      </c>
      <c r="K18" s="3">
        <v>0.29681419999999997</v>
      </c>
      <c r="L18" s="3">
        <v>9.0753169999999994E-2</v>
      </c>
      <c r="M18" s="3">
        <v>4.920194E-2</v>
      </c>
      <c r="N18" s="3">
        <v>4.3222730000000001E-2</v>
      </c>
      <c r="Q18" s="2" t="s">
        <v>46</v>
      </c>
      <c r="R18" s="3">
        <v>-0.34008319999999997</v>
      </c>
      <c r="S18" s="3">
        <v>-0.16288320000000001</v>
      </c>
      <c r="T18" s="3">
        <v>-0.2736439</v>
      </c>
      <c r="U18" s="3">
        <v>5.3335210000000001E-2</v>
      </c>
      <c r="V18" s="3">
        <v>-2.1086000000000001E-2</v>
      </c>
    </row>
    <row r="19" spans="1:22">
      <c r="A19" s="2" t="s">
        <v>47</v>
      </c>
      <c r="B19" s="3">
        <v>0.48496070000000002</v>
      </c>
      <c r="C19" s="3">
        <v>0.30230319999999999</v>
      </c>
      <c r="D19" s="3">
        <v>0.27362609999999998</v>
      </c>
      <c r="E19" s="3">
        <v>-0.17713129999999999</v>
      </c>
      <c r="F19" s="3">
        <v>0.17713129999999999</v>
      </c>
      <c r="G19" s="3"/>
      <c r="I19" s="2" t="s">
        <v>48</v>
      </c>
      <c r="J19" s="3">
        <v>0.39467619999999998</v>
      </c>
      <c r="K19" s="3">
        <v>0.50067729999999999</v>
      </c>
      <c r="L19" s="3">
        <v>0.47436400000000001</v>
      </c>
      <c r="M19" s="3">
        <v>-6.2035189999999997E-2</v>
      </c>
      <c r="N19" s="3">
        <v>0.13789650000000001</v>
      </c>
      <c r="Q19" s="2" t="s">
        <v>49</v>
      </c>
      <c r="R19" s="3">
        <v>-0.34602870000000002</v>
      </c>
      <c r="S19" s="3">
        <v>-0.33380959999999998</v>
      </c>
      <c r="T19" s="3">
        <v>-0.22228719999999999</v>
      </c>
      <c r="U19" s="3">
        <v>0.15719849999999999</v>
      </c>
      <c r="V19" s="3">
        <v>-0.1080658</v>
      </c>
    </row>
    <row r="20" spans="1:22">
      <c r="A20" s="2" t="s">
        <v>25</v>
      </c>
      <c r="B20" s="3">
        <v>0.56658770000000003</v>
      </c>
      <c r="C20" s="3">
        <v>-1.8354120000000002E-2</v>
      </c>
      <c r="D20" s="3">
        <v>0.45897339999999998</v>
      </c>
      <c r="E20" s="3">
        <v>-0.13284850000000001</v>
      </c>
      <c r="F20" s="3">
        <v>0.13284850000000001</v>
      </c>
      <c r="G20" s="3"/>
      <c r="I20" s="2" t="s">
        <v>50</v>
      </c>
      <c r="J20" s="3">
        <v>0.2142384</v>
      </c>
      <c r="K20" s="3">
        <v>0.55435120000000004</v>
      </c>
      <c r="L20" s="3">
        <v>0.101822</v>
      </c>
      <c r="M20" s="3">
        <v>-1.7111459999999998E-2</v>
      </c>
      <c r="N20" s="3">
        <v>8.2318160000000001E-2</v>
      </c>
      <c r="Q20" s="2" t="s">
        <v>51</v>
      </c>
      <c r="R20" s="3">
        <v>-0.35707129999999998</v>
      </c>
      <c r="S20" s="3">
        <v>-0.2919522</v>
      </c>
      <c r="T20" s="3">
        <v>-0.2099838</v>
      </c>
      <c r="U20" s="3">
        <v>0.16564000000000001</v>
      </c>
      <c r="V20" s="3">
        <v>-0.1159871</v>
      </c>
    </row>
    <row r="21" spans="1:22">
      <c r="A21" s="2" t="s">
        <v>48</v>
      </c>
      <c r="B21" s="3">
        <v>0.49525049999999998</v>
      </c>
      <c r="C21" s="3">
        <v>0.25686100000000001</v>
      </c>
      <c r="D21" s="3">
        <v>0.23417550000000001</v>
      </c>
      <c r="E21" s="3">
        <v>-0.34527609999999997</v>
      </c>
      <c r="F21" s="3">
        <v>0.34527609999999997</v>
      </c>
      <c r="G21" s="3"/>
      <c r="I21" s="2" t="s">
        <v>52</v>
      </c>
      <c r="J21" s="3">
        <v>0.18538470000000001</v>
      </c>
      <c r="K21" s="3">
        <v>0.19476070000000001</v>
      </c>
      <c r="L21" s="3">
        <v>0.13610729999999999</v>
      </c>
      <c r="M21" s="3">
        <v>0.117684</v>
      </c>
      <c r="N21" s="3">
        <v>-6.3819699999999993E-2</v>
      </c>
      <c r="Q21" s="2" t="s">
        <v>53</v>
      </c>
      <c r="R21" s="3">
        <v>-0.34394780000000003</v>
      </c>
      <c r="S21" s="3">
        <v>-0.24073339999999999</v>
      </c>
      <c r="T21" s="3">
        <v>-0.1070816</v>
      </c>
      <c r="U21" s="3">
        <v>6.4563670000000004E-2</v>
      </c>
      <c r="V21" s="3">
        <v>-4.2172000000000001E-2</v>
      </c>
    </row>
    <row r="22" spans="1:22">
      <c r="A22" s="2" t="s">
        <v>54</v>
      </c>
      <c r="B22" s="3">
        <v>0.56309569999999998</v>
      </c>
      <c r="C22" s="3">
        <v>0.31094040000000001</v>
      </c>
      <c r="D22" s="3">
        <v>0.2113341</v>
      </c>
      <c r="E22" s="3">
        <v>-0.39854539999999999</v>
      </c>
      <c r="F22" s="3">
        <v>0.39854539999999999</v>
      </c>
      <c r="G22" s="3"/>
      <c r="I22" s="2" t="s">
        <v>55</v>
      </c>
      <c r="J22" s="3">
        <v>0.30904160000000003</v>
      </c>
      <c r="K22" s="3">
        <v>0.2228494</v>
      </c>
      <c r="L22" s="3">
        <v>0.20986389999999999</v>
      </c>
      <c r="M22" s="3">
        <v>0.2994407</v>
      </c>
      <c r="N22" s="3">
        <v>-0.20167289999999999</v>
      </c>
      <c r="Q22" s="2" t="s">
        <v>56</v>
      </c>
      <c r="R22" s="3">
        <v>-0.55233790000000005</v>
      </c>
      <c r="S22" s="3">
        <v>-0.37380989999999997</v>
      </c>
      <c r="T22" s="3">
        <v>-0.3522303</v>
      </c>
      <c r="U22" s="3">
        <v>-9.5441949999999998E-2</v>
      </c>
      <c r="V22" s="3">
        <v>7.9072500000000004E-2</v>
      </c>
    </row>
    <row r="23" spans="1:22">
      <c r="A23" s="2" t="s">
        <v>57</v>
      </c>
      <c r="B23" s="3">
        <v>0.54063030000000001</v>
      </c>
      <c r="C23" s="3">
        <v>0.3669443</v>
      </c>
      <c r="D23" s="3">
        <v>0.23570360000000001</v>
      </c>
      <c r="E23" s="3">
        <v>-0.34527609999999997</v>
      </c>
      <c r="F23" s="3">
        <v>0.34527609999999997</v>
      </c>
      <c r="G23" s="3"/>
      <c r="I23" s="2" t="s">
        <v>58</v>
      </c>
      <c r="J23" s="3">
        <v>0.26801160000000002</v>
      </c>
      <c r="K23" s="3">
        <v>0.43873050000000002</v>
      </c>
      <c r="L23" s="3">
        <v>0.14085059999999999</v>
      </c>
      <c r="M23" s="3">
        <v>4.2782889999999997E-2</v>
      </c>
      <c r="N23" s="3">
        <v>3.2930519999999998E-2</v>
      </c>
      <c r="Q23" s="2" t="s">
        <v>59</v>
      </c>
      <c r="R23" s="3">
        <v>0.33413769999999998</v>
      </c>
      <c r="S23" s="3">
        <v>0.27651870000000001</v>
      </c>
      <c r="T23" s="3">
        <v>0.18546389999999999</v>
      </c>
      <c r="U23" s="3">
        <v>-0.18807679999999999</v>
      </c>
      <c r="V23" s="3">
        <v>0.12651599999999999</v>
      </c>
    </row>
    <row r="24" spans="1:22">
      <c r="A24" s="2" t="s">
        <v>60</v>
      </c>
      <c r="B24" s="3">
        <v>0.64666190000000001</v>
      </c>
      <c r="C24" s="3">
        <v>0.2390534</v>
      </c>
      <c r="D24" s="3">
        <v>0.34916219999999998</v>
      </c>
      <c r="E24" s="3">
        <v>-0.44266159999999999</v>
      </c>
      <c r="F24" s="3">
        <v>0.44266159999999999</v>
      </c>
      <c r="G24" s="3"/>
      <c r="I24" s="2" t="s">
        <v>61</v>
      </c>
      <c r="J24" s="3">
        <v>0.25367109999999998</v>
      </c>
      <c r="K24" s="3">
        <v>0.24824399999999999</v>
      </c>
      <c r="L24" s="3">
        <v>0.31762059999999998</v>
      </c>
      <c r="M24" s="3">
        <v>0.1583019</v>
      </c>
      <c r="N24" s="3">
        <v>-0.19347320000000001</v>
      </c>
      <c r="Q24" s="2" t="s">
        <v>62</v>
      </c>
      <c r="R24" s="3">
        <v>0.30080630000000003</v>
      </c>
      <c r="S24" s="3">
        <v>0.34628370000000003</v>
      </c>
      <c r="T24" s="3">
        <v>0.1680932</v>
      </c>
      <c r="U24" s="3">
        <v>-0.17402010000000001</v>
      </c>
      <c r="V24" s="3">
        <v>0.1185943</v>
      </c>
    </row>
    <row r="25" spans="1:22">
      <c r="A25" s="2" t="s">
        <v>63</v>
      </c>
      <c r="B25" s="3">
        <v>-0.59255519999999995</v>
      </c>
      <c r="C25" s="3">
        <v>-0.26333649999999997</v>
      </c>
      <c r="D25" s="3">
        <v>-0.4523064</v>
      </c>
      <c r="E25" s="3">
        <v>0.25674380000000002</v>
      </c>
      <c r="F25" s="3">
        <v>-0.25674380000000002</v>
      </c>
      <c r="G25" s="3"/>
      <c r="I25" s="2" t="s">
        <v>41</v>
      </c>
      <c r="J25" s="3">
        <v>0.24260870000000001</v>
      </c>
      <c r="K25" s="3">
        <v>0.28702490000000003</v>
      </c>
      <c r="L25" s="3">
        <v>4.2623050000000003E-2</v>
      </c>
      <c r="M25" s="3">
        <v>7.0594089999999998E-2</v>
      </c>
      <c r="N25" s="3">
        <v>-4.11645E-2</v>
      </c>
      <c r="Q25" s="2" t="s">
        <v>64</v>
      </c>
      <c r="R25" s="3">
        <v>0.50292899999999996</v>
      </c>
      <c r="S25" s="3">
        <v>0.4802902</v>
      </c>
      <c r="T25" s="3">
        <v>0.31096010000000002</v>
      </c>
      <c r="U25" s="3">
        <v>-3.9294849999999999E-2</v>
      </c>
      <c r="V25" s="3">
        <v>7.11566E-2</v>
      </c>
    </row>
    <row r="26" spans="1:22">
      <c r="A26" s="2" t="s">
        <v>65</v>
      </c>
      <c r="B26" s="3">
        <v>-0.61588609999999999</v>
      </c>
      <c r="C26" s="3">
        <v>-0.29236620000000002</v>
      </c>
      <c r="D26" s="3">
        <v>-0.46588370000000001</v>
      </c>
      <c r="E26" s="3">
        <v>0.2477973</v>
      </c>
      <c r="F26" s="3">
        <v>-0.2477973</v>
      </c>
      <c r="G26" s="3"/>
      <c r="I26" s="2" t="s">
        <v>66</v>
      </c>
      <c r="J26" s="3">
        <v>0.26216</v>
      </c>
      <c r="K26" s="3">
        <v>0.29692809999999997</v>
      </c>
      <c r="L26" s="3">
        <v>0.38877460000000003</v>
      </c>
      <c r="M26" s="3">
        <v>4.4932399999999997E-2</v>
      </c>
      <c r="N26" s="3">
        <v>2.0586319999999999E-3</v>
      </c>
      <c r="Q26" s="2" t="s">
        <v>67</v>
      </c>
      <c r="R26" s="3">
        <v>0.32766400000000001</v>
      </c>
      <c r="S26" s="3">
        <v>0.3411476</v>
      </c>
      <c r="T26" s="3">
        <v>0.16414609999999999</v>
      </c>
      <c r="U26" s="3">
        <v>-8.9845930000000004E-2</v>
      </c>
      <c r="V26" s="3">
        <v>6.3270820000000005E-2</v>
      </c>
    </row>
    <row r="27" spans="1:22">
      <c r="A27" s="2" t="s">
        <v>68</v>
      </c>
      <c r="B27" s="3">
        <v>0.47369139999999998</v>
      </c>
      <c r="C27" s="3">
        <v>0.286972</v>
      </c>
      <c r="D27" s="3">
        <v>0.21537580000000001</v>
      </c>
      <c r="E27" s="3">
        <v>-0.44249519999999998</v>
      </c>
      <c r="F27" s="3">
        <v>0.44249519999999998</v>
      </c>
      <c r="G27" s="3"/>
      <c r="I27" s="2" t="s">
        <v>69</v>
      </c>
      <c r="J27" s="3">
        <v>0.23625380000000001</v>
      </c>
      <c r="K27" s="3">
        <v>0.30601260000000002</v>
      </c>
      <c r="L27" s="3">
        <v>6.8083710000000006E-2</v>
      </c>
      <c r="M27" s="3">
        <v>-0.1240745</v>
      </c>
      <c r="N27" s="3">
        <v>0.16877449999999999</v>
      </c>
      <c r="Q27" s="2" t="s">
        <v>70</v>
      </c>
      <c r="R27" s="3">
        <v>-0.38146629999999998</v>
      </c>
      <c r="S27" s="3">
        <v>-0.34827469999999999</v>
      </c>
      <c r="T27" s="3">
        <v>-0.23163259999999999</v>
      </c>
      <c r="U27" s="3">
        <v>-0.1263407</v>
      </c>
      <c r="V27" s="3">
        <v>0.1449898</v>
      </c>
    </row>
    <row r="28" spans="1:22">
      <c r="A28" s="2" t="s">
        <v>71</v>
      </c>
      <c r="B28" s="3">
        <v>-0.75413379999999997</v>
      </c>
      <c r="C28" s="3">
        <v>-0.37748130000000002</v>
      </c>
      <c r="D28" s="3">
        <v>-0.5168741</v>
      </c>
      <c r="E28" s="3">
        <v>0.30123670000000002</v>
      </c>
      <c r="F28" s="3">
        <v>-0.30123670000000002</v>
      </c>
      <c r="G28" s="3"/>
      <c r="I28" s="2" t="s">
        <v>72</v>
      </c>
      <c r="J28" s="3">
        <v>0.26974930000000003</v>
      </c>
      <c r="K28" s="3">
        <v>0.28172999999999998</v>
      </c>
      <c r="L28" s="3">
        <v>0.16402330000000001</v>
      </c>
      <c r="M28" s="3">
        <v>0.1240745</v>
      </c>
      <c r="N28" s="3">
        <v>-5.7630300000000002E-2</v>
      </c>
    </row>
    <row r="29" spans="1:22">
      <c r="A29" s="2" t="s">
        <v>61</v>
      </c>
      <c r="B29" s="3">
        <v>0.53126720000000005</v>
      </c>
      <c r="C29" s="3">
        <v>0.33983530000000001</v>
      </c>
      <c r="D29" s="3">
        <v>0.2696016</v>
      </c>
      <c r="E29" s="3">
        <v>-0.60179349999999998</v>
      </c>
      <c r="F29" s="3">
        <v>0.60179349999999998</v>
      </c>
      <c r="G29" s="3"/>
      <c r="I29" s="2" t="s">
        <v>73</v>
      </c>
      <c r="J29" s="3">
        <v>0.25696029999999997</v>
      </c>
      <c r="K29" s="3">
        <v>0.32567580000000002</v>
      </c>
      <c r="L29" s="3">
        <v>0.17374410000000001</v>
      </c>
      <c r="M29" s="3">
        <v>0.192523</v>
      </c>
      <c r="N29" s="3">
        <v>-0.15642</v>
      </c>
      <c r="R29" s="5">
        <f>9/24</f>
        <v>0.375</v>
      </c>
      <c r="S29" s="5">
        <f>6/24</f>
        <v>0.25</v>
      </c>
      <c r="T29" s="5">
        <f>1/24</f>
        <v>4.1666666666666664E-2</v>
      </c>
      <c r="U29" s="3">
        <v>0</v>
      </c>
      <c r="V29" s="3">
        <v>0</v>
      </c>
    </row>
    <row r="30" spans="1:22">
      <c r="A30" s="2" t="s">
        <v>74</v>
      </c>
      <c r="B30" s="3">
        <v>-0.49113859999999998</v>
      </c>
      <c r="C30" s="3">
        <v>-0.36680639999999998</v>
      </c>
      <c r="D30" s="3">
        <v>-0.51170839999999995</v>
      </c>
      <c r="E30" s="3">
        <v>0.19469790000000001</v>
      </c>
      <c r="F30" s="3">
        <v>-0.19469790000000001</v>
      </c>
      <c r="G30" s="3"/>
      <c r="I30" s="2" t="s">
        <v>75</v>
      </c>
      <c r="J30" s="3">
        <v>0.28548669999999998</v>
      </c>
      <c r="K30" s="3">
        <v>0.34034910000000002</v>
      </c>
      <c r="L30" s="3">
        <v>0.29260609999999998</v>
      </c>
      <c r="M30" s="3">
        <v>-0.1283571</v>
      </c>
      <c r="N30" s="3">
        <v>9.0564889999999995E-2</v>
      </c>
    </row>
    <row r="31" spans="1:22">
      <c r="A31" s="2" t="s">
        <v>76</v>
      </c>
      <c r="B31" s="3">
        <v>0.49986219999999998</v>
      </c>
      <c r="C31" s="3">
        <v>9.4938110000000006E-2</v>
      </c>
      <c r="D31" s="3">
        <v>0.51705460000000003</v>
      </c>
      <c r="E31" s="3">
        <v>-0.19469790000000001</v>
      </c>
      <c r="F31" s="3">
        <v>0.19469790000000001</v>
      </c>
      <c r="G31" s="3"/>
      <c r="I31" s="2" t="s">
        <v>76</v>
      </c>
      <c r="J31" s="3">
        <v>0.21235180000000001</v>
      </c>
      <c r="K31" s="3">
        <v>0.51128390000000001</v>
      </c>
      <c r="L31" s="3">
        <v>0.19610330000000001</v>
      </c>
      <c r="M31" s="3">
        <v>-5.3492709999999999E-2</v>
      </c>
      <c r="N31" s="3">
        <v>0.1173459</v>
      </c>
      <c r="R31" s="7">
        <v>0.36</v>
      </c>
      <c r="S31" s="7">
        <v>0.25</v>
      </c>
      <c r="T31" s="7">
        <v>0.04</v>
      </c>
      <c r="U31" s="7">
        <v>0</v>
      </c>
      <c r="V31" s="7">
        <v>0</v>
      </c>
    </row>
    <row r="32" spans="1:22">
      <c r="A32" s="2" t="s">
        <v>77</v>
      </c>
      <c r="B32" s="3">
        <v>0.63246100000000005</v>
      </c>
      <c r="C32" s="3">
        <v>0.6429899</v>
      </c>
      <c r="D32" s="3">
        <v>0.19093599999999999</v>
      </c>
      <c r="E32" s="3">
        <v>-0.28319689999999997</v>
      </c>
      <c r="F32" s="3">
        <v>0.28319689999999997</v>
      </c>
      <c r="G32" s="3"/>
      <c r="I32" s="2" t="s">
        <v>78</v>
      </c>
      <c r="J32" s="3">
        <v>0.21027319999999999</v>
      </c>
      <c r="K32" s="3">
        <v>0.54317360000000003</v>
      </c>
      <c r="L32" s="3">
        <v>6.9643430000000006E-2</v>
      </c>
      <c r="M32" s="3">
        <v>-0.13690069999999999</v>
      </c>
      <c r="N32" s="3">
        <v>0.18522810000000001</v>
      </c>
    </row>
    <row r="33" spans="1:14">
      <c r="A33" s="2" t="s">
        <v>79</v>
      </c>
      <c r="B33" s="3">
        <v>0.66561060000000005</v>
      </c>
      <c r="C33" s="3">
        <v>0.40995999999999999</v>
      </c>
      <c r="D33" s="3">
        <v>0.45442759999999999</v>
      </c>
      <c r="E33" s="3">
        <v>-0.51329449999999999</v>
      </c>
      <c r="F33" s="3">
        <v>0.51329449999999999</v>
      </c>
      <c r="G33" s="3"/>
      <c r="I33" s="2" t="s">
        <v>80</v>
      </c>
      <c r="J33" s="3">
        <v>0.2422889</v>
      </c>
      <c r="K33" s="3">
        <v>0.3214072</v>
      </c>
      <c r="L33" s="3">
        <v>8.7263499999999994E-2</v>
      </c>
      <c r="M33" s="3">
        <v>0.1732707</v>
      </c>
      <c r="N33" s="3">
        <v>-0.13378019999999999</v>
      </c>
    </row>
    <row r="34" spans="1:14">
      <c r="A34" s="2" t="s">
        <v>81</v>
      </c>
      <c r="B34" s="3">
        <v>0.51444959999999995</v>
      </c>
      <c r="C34" s="3">
        <v>0.4619181</v>
      </c>
      <c r="D34" s="3">
        <v>0.2349396</v>
      </c>
      <c r="E34" s="3">
        <v>-0.32756960000000002</v>
      </c>
      <c r="F34" s="3">
        <v>0.32756960000000002</v>
      </c>
      <c r="G34" s="3"/>
      <c r="I34" s="2" t="s">
        <v>82</v>
      </c>
      <c r="J34" s="3">
        <v>0.29908610000000002</v>
      </c>
      <c r="K34" s="3">
        <v>0.48311219999999999</v>
      </c>
      <c r="L34" s="3">
        <v>0.15035560000000001</v>
      </c>
      <c r="M34" s="3">
        <v>-7.7014269999999996E-2</v>
      </c>
      <c r="N34" s="3">
        <v>0.1173227</v>
      </c>
    </row>
    <row r="35" spans="1:14">
      <c r="A35" s="2" t="s">
        <v>83</v>
      </c>
      <c r="B35" s="3">
        <v>0.6394398</v>
      </c>
      <c r="C35" s="3">
        <v>0.23302990000000001</v>
      </c>
      <c r="D35" s="3">
        <v>0.30320629999999998</v>
      </c>
      <c r="E35" s="3">
        <v>-0.47789480000000001</v>
      </c>
      <c r="F35" s="3">
        <v>0.47789480000000001</v>
      </c>
      <c r="G35" s="3"/>
      <c r="I35" s="2" t="s">
        <v>84</v>
      </c>
      <c r="J35" s="3">
        <v>0.25954509999999997</v>
      </c>
      <c r="K35" s="3">
        <v>0.18033950000000001</v>
      </c>
      <c r="L35" s="3">
        <v>7.3885210000000007E-2</v>
      </c>
      <c r="M35" s="3">
        <v>8.984702E-2</v>
      </c>
      <c r="N35" s="3">
        <v>-6.1746750000000003E-2</v>
      </c>
    </row>
    <row r="36" spans="1:14">
      <c r="A36" s="2" t="s">
        <v>85</v>
      </c>
      <c r="B36" s="3">
        <v>0.58011939999999995</v>
      </c>
      <c r="C36" s="3">
        <v>0.38514660000000001</v>
      </c>
      <c r="D36" s="3">
        <v>0.22759570000000001</v>
      </c>
      <c r="E36" s="3">
        <v>-0.38939580000000001</v>
      </c>
      <c r="F36" s="3">
        <v>0.38939580000000001</v>
      </c>
      <c r="G36" s="3"/>
      <c r="I36" s="2" t="s">
        <v>46</v>
      </c>
      <c r="J36" s="3">
        <v>0.31641039999999998</v>
      </c>
      <c r="K36" s="3">
        <v>0.44178410000000001</v>
      </c>
      <c r="L36" s="3">
        <v>0.28098679999999998</v>
      </c>
      <c r="M36" s="3">
        <v>0.1861178</v>
      </c>
      <c r="N36" s="3">
        <v>-0.1749549</v>
      </c>
    </row>
    <row r="37" spans="1:14">
      <c r="A37" s="2" t="s">
        <v>86</v>
      </c>
      <c r="B37" s="3">
        <v>0.45275480000000001</v>
      </c>
      <c r="C37" s="3">
        <v>0.38514660000000001</v>
      </c>
      <c r="D37" s="3">
        <v>0.211557</v>
      </c>
      <c r="E37" s="3">
        <v>-0.47789480000000001</v>
      </c>
      <c r="F37" s="3">
        <v>0.47789480000000001</v>
      </c>
      <c r="G37" s="3"/>
      <c r="I37" s="2" t="s">
        <v>87</v>
      </c>
      <c r="J37" s="3">
        <v>0.21539929999999999</v>
      </c>
      <c r="K37" s="3">
        <v>0.3968641</v>
      </c>
      <c r="L37" s="3">
        <v>0.14696690000000001</v>
      </c>
      <c r="M37" s="3">
        <v>-0.1219553</v>
      </c>
      <c r="N37" s="3">
        <v>0.2037979</v>
      </c>
    </row>
    <row r="38" spans="1:14">
      <c r="A38" s="2" t="s">
        <v>88</v>
      </c>
      <c r="B38" s="3">
        <v>-0.49811749999999999</v>
      </c>
      <c r="C38" s="3">
        <v>-0.57394400000000001</v>
      </c>
      <c r="D38" s="3">
        <v>-0.23370560000000001</v>
      </c>
      <c r="E38" s="3">
        <v>0.4070956</v>
      </c>
      <c r="F38" s="3">
        <v>-0.4070956</v>
      </c>
      <c r="G38" s="3"/>
      <c r="I38" s="2" t="s">
        <v>89</v>
      </c>
      <c r="J38" s="3">
        <v>0.28601359999999998</v>
      </c>
      <c r="K38" s="3">
        <v>0.41709669999999999</v>
      </c>
      <c r="L38" s="3">
        <v>0.20434569999999999</v>
      </c>
      <c r="M38" s="3">
        <v>-0.25248559999999998</v>
      </c>
      <c r="N38" s="3">
        <v>0.30057020000000001</v>
      </c>
    </row>
    <row r="39" spans="1:14">
      <c r="A39" s="2" t="s">
        <v>90</v>
      </c>
      <c r="B39" s="3">
        <v>0.52468289999999995</v>
      </c>
      <c r="C39" s="3">
        <v>0.25695770000000001</v>
      </c>
      <c r="D39" s="3">
        <v>0.47999219999999998</v>
      </c>
      <c r="E39" s="3">
        <v>-0.30997980000000003</v>
      </c>
      <c r="F39" s="3">
        <v>0.30997980000000003</v>
      </c>
      <c r="G39" s="3"/>
      <c r="I39" s="2" t="s">
        <v>91</v>
      </c>
      <c r="J39" s="3">
        <v>0.31544</v>
      </c>
      <c r="K39" s="3">
        <v>0.47559639999999997</v>
      </c>
      <c r="L39" s="3">
        <v>0.2434347</v>
      </c>
      <c r="M39" s="3">
        <v>-8.5574230000000001E-2</v>
      </c>
      <c r="N39" s="3">
        <v>0.13173509999999999</v>
      </c>
    </row>
    <row r="40" spans="1:14">
      <c r="A40" s="2" t="s">
        <v>92</v>
      </c>
      <c r="B40" s="3">
        <v>0.51401330000000001</v>
      </c>
      <c r="C40" s="3">
        <v>0.30057060000000002</v>
      </c>
      <c r="D40" s="3">
        <v>0.1738171</v>
      </c>
      <c r="E40" s="3">
        <v>-0.35412929999999998</v>
      </c>
      <c r="F40" s="3">
        <v>0.35412929999999998</v>
      </c>
      <c r="G40" s="3"/>
      <c r="I40" s="2" t="s">
        <v>93</v>
      </c>
      <c r="J40" s="3">
        <v>0.2105446</v>
      </c>
      <c r="K40" s="3">
        <v>0.16341549999999999</v>
      </c>
      <c r="L40" s="3">
        <v>0.17573929999999999</v>
      </c>
      <c r="M40" s="3">
        <v>0.16899239999999999</v>
      </c>
      <c r="N40" s="3">
        <v>-0.117315</v>
      </c>
    </row>
    <row r="41" spans="1:14">
      <c r="A41" s="2" t="s">
        <v>94</v>
      </c>
      <c r="B41" s="3">
        <v>0.54958680000000004</v>
      </c>
      <c r="C41" s="3">
        <v>0.30639119999999997</v>
      </c>
      <c r="D41" s="3">
        <v>0.38721810000000001</v>
      </c>
      <c r="E41" s="3">
        <v>-0.42479539999999999</v>
      </c>
      <c r="F41" s="3">
        <v>0.42479539999999999</v>
      </c>
      <c r="G41" s="3"/>
      <c r="I41" s="2" t="s">
        <v>95</v>
      </c>
      <c r="J41" s="3">
        <v>0.38598460000000001</v>
      </c>
      <c r="K41" s="3">
        <v>0.25255359999999999</v>
      </c>
      <c r="L41" s="3">
        <v>0.26455420000000002</v>
      </c>
      <c r="M41" s="3">
        <v>0.21605360000000001</v>
      </c>
      <c r="N41" s="3">
        <v>-0.12143130000000001</v>
      </c>
    </row>
    <row r="42" spans="1:14">
      <c r="A42" s="2" t="s">
        <v>96</v>
      </c>
      <c r="B42" s="3">
        <v>0.58273640000000004</v>
      </c>
      <c r="C42" s="3">
        <v>0.39269860000000001</v>
      </c>
      <c r="D42" s="3">
        <v>0.15198500000000001</v>
      </c>
      <c r="E42" s="3">
        <v>-0.33629629999999999</v>
      </c>
      <c r="F42" s="3">
        <v>0.33629629999999999</v>
      </c>
      <c r="G42" s="3"/>
      <c r="I42" s="2" t="s">
        <v>97</v>
      </c>
      <c r="J42" s="3">
        <v>0.27629320000000002</v>
      </c>
      <c r="K42" s="3">
        <v>0.38506610000000002</v>
      </c>
      <c r="L42" s="3">
        <v>0.23443639999999999</v>
      </c>
      <c r="M42" s="3">
        <v>-0.17753730000000001</v>
      </c>
      <c r="N42" s="3">
        <v>0.17904790000000001</v>
      </c>
    </row>
    <row r="43" spans="1:14">
      <c r="A43" s="2" t="s">
        <v>98</v>
      </c>
      <c r="B43" s="3">
        <v>0.61588609999999999</v>
      </c>
      <c r="C43" s="3">
        <v>0.55344610000000005</v>
      </c>
      <c r="D43" s="3">
        <v>0.27189279999999999</v>
      </c>
      <c r="E43" s="3">
        <v>-0.35399619999999998</v>
      </c>
      <c r="F43" s="3">
        <v>0.35399619999999998</v>
      </c>
      <c r="G43" s="3"/>
      <c r="I43" s="2" t="s">
        <v>94</v>
      </c>
      <c r="J43" s="3">
        <v>0.32689669999999998</v>
      </c>
      <c r="K43" s="3">
        <v>0.40472960000000002</v>
      </c>
      <c r="L43" s="3">
        <v>0.21266860000000001</v>
      </c>
      <c r="M43" s="3">
        <v>0.13904900000000001</v>
      </c>
      <c r="N43" s="3">
        <v>-8.4387240000000002E-2</v>
      </c>
    </row>
    <row r="44" spans="1:14">
      <c r="A44" s="2" t="s">
        <v>99</v>
      </c>
      <c r="B44" s="3">
        <v>0.5469697</v>
      </c>
      <c r="C44" s="3">
        <v>0.16074749999999999</v>
      </c>
      <c r="D44" s="3">
        <v>0.42464160000000001</v>
      </c>
      <c r="E44" s="3">
        <v>-0.17699809999999999</v>
      </c>
      <c r="F44" s="3">
        <v>0.17699809999999999</v>
      </c>
      <c r="G44" s="3"/>
      <c r="I44" s="2" t="s">
        <v>100</v>
      </c>
      <c r="J44" s="3">
        <v>0.2466052</v>
      </c>
      <c r="K44" s="3">
        <v>0.37297239999999998</v>
      </c>
      <c r="L44" s="3">
        <v>7.6345960000000004E-2</v>
      </c>
      <c r="M44" s="3">
        <v>8.5562950000000002E-3</v>
      </c>
      <c r="N44" s="3">
        <v>4.5277970000000001E-2</v>
      </c>
    </row>
    <row r="45" spans="1:14">
      <c r="A45" s="2" t="s">
        <v>101</v>
      </c>
      <c r="B45" s="3">
        <v>0.6272624</v>
      </c>
      <c r="C45" s="3">
        <v>0.56411929999999999</v>
      </c>
      <c r="D45" s="3">
        <v>0.45591609999999999</v>
      </c>
      <c r="E45" s="3">
        <v>-0.2479838</v>
      </c>
      <c r="F45" s="3">
        <v>0.2479838</v>
      </c>
      <c r="G45" s="3"/>
      <c r="I45" s="2" t="s">
        <v>99</v>
      </c>
      <c r="J45" s="3">
        <v>0.38802300000000001</v>
      </c>
      <c r="K45" s="3">
        <v>0.40107189999999998</v>
      </c>
      <c r="L45" s="3">
        <v>0.34362920000000002</v>
      </c>
      <c r="M45" s="3">
        <v>0.22246369999999999</v>
      </c>
      <c r="N45" s="3">
        <v>-0.15641479999999999</v>
      </c>
    </row>
    <row r="46" spans="1:14">
      <c r="A46" s="2" t="s">
        <v>102</v>
      </c>
      <c r="B46" s="3">
        <v>-8.7738159999999996E-2</v>
      </c>
      <c r="C46" s="3">
        <v>-0.27261269999999999</v>
      </c>
      <c r="D46" s="3">
        <v>0.105476</v>
      </c>
      <c r="E46" s="3">
        <v>0.32769290000000001</v>
      </c>
      <c r="F46" s="3">
        <v>-0.32769290000000001</v>
      </c>
      <c r="G46" s="3"/>
      <c r="I46" s="2" t="s">
        <v>102</v>
      </c>
      <c r="J46" s="3">
        <v>0.34417969999999998</v>
      </c>
      <c r="K46" s="3">
        <v>0.37002239999999997</v>
      </c>
      <c r="L46" s="3">
        <v>0.31259799999999999</v>
      </c>
      <c r="M46" s="3">
        <v>3.8505869999999998E-2</v>
      </c>
      <c r="N46" s="3">
        <v>2.058225E-2</v>
      </c>
    </row>
    <row r="47" spans="1:14">
      <c r="A47" s="2" t="s">
        <v>103</v>
      </c>
      <c r="B47" s="3">
        <v>0.5635445</v>
      </c>
      <c r="C47" s="3">
        <v>0.36464869999999999</v>
      </c>
      <c r="D47" s="3">
        <v>0.2092658</v>
      </c>
      <c r="E47" s="3">
        <v>-0.37169600000000003</v>
      </c>
      <c r="F47" s="3">
        <v>0.37169600000000003</v>
      </c>
      <c r="G47" s="3"/>
      <c r="I47" s="2" t="s">
        <v>59</v>
      </c>
      <c r="J47" s="3">
        <v>0.24188270000000001</v>
      </c>
      <c r="K47" s="3">
        <v>0.3141716</v>
      </c>
      <c r="L47" s="3">
        <v>0.2273512</v>
      </c>
      <c r="M47" s="3">
        <v>0.22248570000000001</v>
      </c>
      <c r="N47" s="3">
        <v>-0.20582929999999999</v>
      </c>
    </row>
    <row r="48" spans="1:14">
      <c r="A48" s="2" t="s">
        <v>104</v>
      </c>
      <c r="B48" s="3">
        <v>0.7153351</v>
      </c>
      <c r="C48" s="3">
        <v>0.45095600000000002</v>
      </c>
      <c r="D48" s="3">
        <v>0.339866</v>
      </c>
      <c r="E48" s="3">
        <v>-0.30089670000000002</v>
      </c>
      <c r="F48" s="3">
        <v>0.30089670000000002</v>
      </c>
      <c r="G48" s="3"/>
      <c r="I48" s="2" t="s">
        <v>105</v>
      </c>
      <c r="J48" s="3">
        <v>0.2608992</v>
      </c>
      <c r="K48" s="3">
        <v>0.46799780000000002</v>
      </c>
      <c r="L48" s="3">
        <v>0.16537550000000001</v>
      </c>
      <c r="M48" s="3">
        <v>-5.3478610000000003E-2</v>
      </c>
      <c r="N48" s="3">
        <v>0.10908229999999999</v>
      </c>
    </row>
    <row r="49" spans="1:14">
      <c r="A49" s="2" t="s">
        <v>106</v>
      </c>
      <c r="B49" s="3">
        <v>-0.48957800000000001</v>
      </c>
      <c r="C49" s="3">
        <v>-1.7267970000000001E-2</v>
      </c>
      <c r="D49" s="3">
        <v>-0.44122800000000001</v>
      </c>
      <c r="E49" s="3">
        <v>0.43380839999999998</v>
      </c>
      <c r="F49" s="3">
        <v>-0.43380839999999998</v>
      </c>
      <c r="G49" s="3"/>
      <c r="I49" s="2" t="s">
        <v>107</v>
      </c>
      <c r="J49" s="3">
        <v>0.27450190000000002</v>
      </c>
      <c r="K49" s="3">
        <v>0.4033948</v>
      </c>
      <c r="L49" s="3">
        <v>0.12657489999999999</v>
      </c>
      <c r="M49" s="3">
        <v>0.1155138</v>
      </c>
      <c r="N49" s="3">
        <v>-2.8814200000000002E-2</v>
      </c>
    </row>
    <row r="50" spans="1:14">
      <c r="A50" s="2" t="s">
        <v>108</v>
      </c>
      <c r="B50" s="3">
        <v>0.48303289999999999</v>
      </c>
      <c r="C50" s="3">
        <v>0.46677479999999999</v>
      </c>
      <c r="D50" s="3">
        <v>0.33464559999999999</v>
      </c>
      <c r="E50" s="3">
        <v>-6.1972630000000001E-2</v>
      </c>
      <c r="F50" s="3">
        <v>6.1972630000000001E-2</v>
      </c>
      <c r="G50" s="3"/>
      <c r="I50" s="2" t="s">
        <v>109</v>
      </c>
      <c r="J50" s="3">
        <v>0.30423129999999998</v>
      </c>
      <c r="K50" s="3">
        <v>0.21556500000000001</v>
      </c>
      <c r="L50" s="3">
        <v>0.20749400000000001</v>
      </c>
      <c r="M50" s="3">
        <v>0.20963619999999999</v>
      </c>
      <c r="N50" s="3">
        <v>-0.144071</v>
      </c>
    </row>
    <row r="51" spans="1:14">
      <c r="A51" s="2" t="s">
        <v>109</v>
      </c>
      <c r="B51" s="3">
        <v>0.45091310000000001</v>
      </c>
      <c r="C51" s="3">
        <v>0.390295</v>
      </c>
      <c r="D51" s="3">
        <v>0.23044210000000001</v>
      </c>
      <c r="E51" s="3">
        <v>-0.76166460000000002</v>
      </c>
      <c r="F51" s="3">
        <v>0.76166460000000002</v>
      </c>
      <c r="G51" s="3"/>
      <c r="M51" s="3"/>
      <c r="N51" s="3"/>
    </row>
    <row r="52" spans="1:14">
      <c r="E52" s="7"/>
      <c r="F52" s="7"/>
      <c r="G52" s="7"/>
      <c r="J52" s="3">
        <v>0</v>
      </c>
      <c r="K52" s="5">
        <f>8/47</f>
        <v>0.1702127659574468</v>
      </c>
      <c r="L52" s="5">
        <f>1/47</f>
        <v>2.1276595744680851E-2</v>
      </c>
      <c r="M52" s="7">
        <v>0</v>
      </c>
      <c r="N52" s="7">
        <v>0</v>
      </c>
    </row>
    <row r="53" spans="1:14">
      <c r="B53" s="5">
        <f>46/48</f>
        <v>0.95833333333333337</v>
      </c>
      <c r="C53" s="5">
        <f>11/48</f>
        <v>0.22916666666666666</v>
      </c>
      <c r="D53" s="5">
        <f>9/48</f>
        <v>0.1875</v>
      </c>
      <c r="E53" s="5">
        <f>15/48</f>
        <v>0.3125</v>
      </c>
      <c r="F53" s="5">
        <f>15/48</f>
        <v>0.3125</v>
      </c>
      <c r="J53" s="7">
        <v>0</v>
      </c>
      <c r="K53" s="7">
        <v>0.17</v>
      </c>
      <c r="L53" s="7">
        <v>0.02</v>
      </c>
      <c r="M53" s="3">
        <v>0</v>
      </c>
      <c r="N53" s="3">
        <v>0</v>
      </c>
    </row>
    <row r="54" spans="1:14">
      <c r="B54" s="7">
        <v>0.96</v>
      </c>
      <c r="C54" s="7">
        <v>0.23</v>
      </c>
      <c r="D54" s="7">
        <v>0.19</v>
      </c>
      <c r="E54" s="7">
        <v>0.31</v>
      </c>
      <c r="F54" s="7">
        <v>0.31</v>
      </c>
      <c r="G5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T5-SDC5-Correlations</vt:lpstr>
      <vt:lpstr>Sheet2</vt:lpstr>
      <vt:lpstr>Sheet3</vt:lpstr>
    </vt:vector>
  </TitlesOfParts>
  <Company>Stanford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Pediatrics</dc:creator>
  <cp:lastModifiedBy>KMyers</cp:lastModifiedBy>
  <dcterms:created xsi:type="dcterms:W3CDTF">2011-04-20T21:28:58Z</dcterms:created>
  <dcterms:modified xsi:type="dcterms:W3CDTF">2011-07-18T16:50:00Z</dcterms:modified>
</cp:coreProperties>
</file>