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livier\Manuscripts Working\Meta-GWAS UMOD JASN\MetaGWAS UMOD_R2\"/>
    </mc:Choice>
  </mc:AlternateContent>
  <bookViews>
    <workbookView xWindow="0" yWindow="0" windowWidth="19200" windowHeight="7050" tabRatio="749" firstSheet="10" activeTab="13"/>
  </bookViews>
  <sheets>
    <sheet name="List of Tables" sheetId="3" r:id="rId1"/>
    <sheet name="Table S1" sheetId="4" r:id="rId2"/>
    <sheet name="Table S2" sheetId="5" r:id="rId3"/>
    <sheet name="Table S3" sheetId="6" r:id="rId4"/>
    <sheet name="Table S4" sheetId="22" r:id="rId5"/>
    <sheet name="Table S5" sheetId="7" r:id="rId6"/>
    <sheet name="Table S6" sheetId="16" r:id="rId7"/>
    <sheet name="Table S7" sheetId="10" r:id="rId8"/>
    <sheet name="Table S8" sheetId="21" r:id="rId9"/>
    <sheet name="Table S9" sheetId="8" r:id="rId10"/>
    <sheet name="Table S10" sheetId="9" r:id="rId11"/>
    <sheet name="Table S11" sheetId="11" r:id="rId12"/>
    <sheet name="Table S12" sheetId="12" r:id="rId13"/>
    <sheet name="Table S13" sheetId="18" r:id="rId14"/>
    <sheet name="Table S14" sheetId="17" r:id="rId15"/>
    <sheet name="Table S15" sheetId="13" r:id="rId16"/>
    <sheet name="Table S16" sheetId="14" r:id="rId17"/>
    <sheet name="Table S17" sheetId="1" r:id="rId18"/>
    <sheet name="Table S18" sheetId="19" r:id="rId19"/>
    <sheet name="Table S19" sheetId="23" r:id="rId20"/>
  </sheets>
  <definedNames>
    <definedName name="_xlnm._FilterDatabase" localSheetId="17" hidden="1">'Table S17'!$B$2:$L$44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23" l="1"/>
  <c r="I4" i="23"/>
  <c r="I5" i="23"/>
  <c r="C15" i="17" l="1"/>
  <c r="C4" i="17"/>
</calcChain>
</file>

<file path=xl/sharedStrings.xml><?xml version="1.0" encoding="utf-8"?>
<sst xmlns="http://schemas.openxmlformats.org/spreadsheetml/2006/main" count="2202" uniqueCount="1007">
  <si>
    <t>Table</t>
  </si>
  <si>
    <t>Title</t>
  </si>
  <si>
    <t>Suppl. Table S1</t>
  </si>
  <si>
    <t>Study sample characteristics for uromodulin measurement.</t>
  </si>
  <si>
    <t>Suppl. Table S2</t>
  </si>
  <si>
    <t>Genotyping and imputation platforms.</t>
  </si>
  <si>
    <t>Suppl. Table S3</t>
  </si>
  <si>
    <t>List of candidate genes associated with rare Mendelian disorders impacting the TAL.</t>
  </si>
  <si>
    <t>Suppl. Table S4</t>
  </si>
  <si>
    <t>List of genes associated with diseases in specific kidney segments and candidate genes previously published by Olden et al. (2014)</t>
  </si>
  <si>
    <t>Suppl. Table S5</t>
  </si>
  <si>
    <t>Primers for RT-qPCR analyses.</t>
  </si>
  <si>
    <t>Suppl. Table S6</t>
  </si>
  <si>
    <t>Heritability estimates for family-based cohorts.</t>
  </si>
  <si>
    <t>Suppl. Table S7</t>
  </si>
  <si>
    <r>
      <t>Most significant SNP from each locus with</t>
    </r>
    <r>
      <rPr>
        <i/>
        <sz val="11"/>
        <color theme="1"/>
        <rFont val="Times New Roman"/>
        <family val="1"/>
      </rPr>
      <t xml:space="preserve"> P</t>
    </r>
    <r>
      <rPr>
        <sz val="11"/>
        <color theme="1"/>
        <rFont val="Times New Roman"/>
        <family val="1"/>
      </rPr>
      <t xml:space="preserve">value less than 1E-05 from urinary uromodulin (uUMOD) meta-analysis. </t>
    </r>
  </si>
  <si>
    <t>Suppl. Table S8</t>
  </si>
  <si>
    <r>
      <t xml:space="preserve">List of </t>
    </r>
    <r>
      <rPr>
        <i/>
        <sz val="11"/>
        <color theme="1"/>
        <rFont val="Times New Roman"/>
        <family val="1"/>
      </rPr>
      <t>KRT40</t>
    </r>
    <r>
      <rPr>
        <sz val="11"/>
        <color theme="1"/>
        <rFont val="Times New Roman"/>
        <family val="1"/>
      </rPr>
      <t xml:space="preserve"> variants, in high LD with rs8067385, and with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value less than 1E-05 in association with uUMOD</t>
    </r>
  </si>
  <si>
    <t>Suppl. Table S9</t>
  </si>
  <si>
    <r>
      <t>Association of rs9672398 (</t>
    </r>
    <r>
      <rPr>
        <i/>
        <sz val="11"/>
        <color theme="1"/>
        <rFont val="Times New Roman"/>
        <family val="1"/>
      </rPr>
      <t>WDR72</t>
    </r>
    <r>
      <rPr>
        <sz val="11"/>
        <color theme="1"/>
        <rFont val="Times New Roman"/>
        <family val="1"/>
      </rPr>
      <t xml:space="preserve"> locus) with urinary uromodulin levels indexed to creatinine.</t>
    </r>
  </si>
  <si>
    <t>Suppl. Table S10</t>
  </si>
  <si>
    <r>
      <t>Association of rs13335818 (</t>
    </r>
    <r>
      <rPr>
        <i/>
        <sz val="11"/>
        <color theme="1"/>
        <rFont val="Times New Roman"/>
        <family val="1"/>
      </rPr>
      <t>UMOD-PDILT</t>
    </r>
    <r>
      <rPr>
        <sz val="11"/>
        <color theme="1"/>
        <rFont val="Times New Roman"/>
        <family val="1"/>
      </rPr>
      <t xml:space="preserve"> locus) with urinary uromodulin levels indexed to creatinine.</t>
    </r>
  </si>
  <si>
    <t>Suppl. Table S11</t>
  </si>
  <si>
    <r>
      <t xml:space="preserve">Most significant SNP from each locus with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value less than 1E-05 from urinary uromodulin indexed to creatinine (uUCR) meta-analysis. </t>
    </r>
  </si>
  <si>
    <t>Suppl. Table S12</t>
  </si>
  <si>
    <r>
      <t>Encoded protein, expression and disease association for candidate genes (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&lt;1E-05) at urinary uromodulin (uUMOD)- and indexed urinary uromodulin (uUCR)-associated variants.</t>
    </r>
  </si>
  <si>
    <t>Suppl. Table S13</t>
  </si>
  <si>
    <r>
      <t xml:space="preserve">Effect size and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values of rs8067385 from meta-analysis of uUMOD concentration and uUMOD_eGFR using 7 cohorts.</t>
    </r>
  </si>
  <si>
    <t>Suppl. Table S14</t>
  </si>
  <si>
    <r>
      <t xml:space="preserve">Effect size and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values of rs9672398 from meta-analysis of uUMOD concentration and uUMOD_eGFR using 7 cohorts.</t>
    </r>
  </si>
  <si>
    <t>Suppl. Table S15</t>
  </si>
  <si>
    <t>Vegas2 results for uUMOD and uUCR meta-analysis.</t>
  </si>
  <si>
    <t>Suppl. Table S16</t>
  </si>
  <si>
    <t>Candidate gene analysis for uUMOD and uUCR levels.</t>
  </si>
  <si>
    <t>Suppl. Table S17</t>
  </si>
  <si>
    <t>Look-up analyses of genes associated with specific segments of the kidney and candidate genes previously published by Olden et al. (2014).</t>
  </si>
  <si>
    <t>Suppl. Table S18</t>
  </si>
  <si>
    <r>
      <t xml:space="preserve">Effect sizes of the most significant SNP in </t>
    </r>
    <r>
      <rPr>
        <i/>
        <sz val="11"/>
        <color theme="1"/>
        <rFont val="Times New Roman"/>
        <family val="1"/>
      </rPr>
      <t>UMOD</t>
    </r>
    <r>
      <rPr>
        <sz val="11"/>
        <color theme="1"/>
        <rFont val="Times New Roman"/>
        <family val="1"/>
      </rPr>
      <t xml:space="preserve"> and </t>
    </r>
    <r>
      <rPr>
        <i/>
        <sz val="11"/>
        <color theme="1"/>
        <rFont val="Times New Roman"/>
        <family val="1"/>
      </rPr>
      <t>PDILT</t>
    </r>
    <r>
      <rPr>
        <sz val="11"/>
        <color theme="1"/>
        <rFont val="Times New Roman"/>
        <family val="1"/>
      </rPr>
      <t xml:space="preserve"> in association with uUMOD and uUCR. </t>
    </r>
  </si>
  <si>
    <t>Suppl. Table S19</t>
  </si>
  <si>
    <r>
      <t>Effect sizes of the most significant SNP in</t>
    </r>
    <r>
      <rPr>
        <i/>
        <sz val="11"/>
        <color theme="1"/>
        <rFont val="Times New Roman"/>
        <family val="1"/>
      </rPr>
      <t xml:space="preserve"> UMOD, KRT40</t>
    </r>
    <r>
      <rPr>
        <sz val="11"/>
        <color theme="1"/>
        <rFont val="Times New Roman"/>
        <family val="1"/>
      </rPr>
      <t xml:space="preserve"> and </t>
    </r>
    <r>
      <rPr>
        <i/>
        <sz val="11"/>
        <color theme="1"/>
        <rFont val="Times New Roman"/>
        <family val="1"/>
      </rPr>
      <t>WDR72</t>
    </r>
    <r>
      <rPr>
        <sz val="11"/>
        <color theme="1"/>
        <rFont val="Times New Roman"/>
        <family val="1"/>
      </rPr>
      <t xml:space="preserve"> in association with uUMOD and uUCR in 12 cohorts (FHS excluded).</t>
    </r>
  </si>
  <si>
    <t>Suppl. Table S1. Study sample characteristics for uromodulin measurement.</t>
  </si>
  <si>
    <t>Study</t>
  </si>
  <si>
    <t>Urine sample collection</t>
  </si>
  <si>
    <t>No. of unindexed uromodulin below lower detection limit (N)</t>
  </si>
  <si>
    <t>No. of unindexed uromodulin above upper detection limit (N)</t>
  </si>
  <si>
    <t>Interval between collection and freezing</t>
  </si>
  <si>
    <t xml:space="preserve">Sample storage temperature </t>
  </si>
  <si>
    <t>Collection (years)</t>
  </si>
  <si>
    <t>No. of thawing before assay (N)</t>
  </si>
  <si>
    <t>CARTaGENE</t>
  </si>
  <si>
    <t>Random</t>
  </si>
  <si>
    <t>~30 min</t>
  </si>
  <si>
    <t>-80°C</t>
  </si>
  <si>
    <t>2003 - 2006</t>
  </si>
  <si>
    <t>CoLaus</t>
  </si>
  <si>
    <t xml:space="preserve">Morning </t>
  </si>
  <si>
    <t>60-90 min</t>
  </si>
  <si>
    <t>CROATIA-Korcula</t>
  </si>
  <si>
    <t>2006-2012</t>
  </si>
  <si>
    <t>CROATIA-Split</t>
  </si>
  <si>
    <t>CROATIA-Vis</t>
  </si>
  <si>
    <t>FHS</t>
  </si>
  <si>
    <t>~120 min</t>
  </si>
  <si>
    <t>1995-1998</t>
  </si>
  <si>
    <t>GAPP</t>
  </si>
  <si>
    <t>~90 min</t>
  </si>
  <si>
    <t>GCKD</t>
  </si>
  <si>
    <t xml:space="preserve">Spot, at the time of the clinic visit </t>
  </si>
  <si>
    <t>2010-2012</t>
  </si>
  <si>
    <t>GS:SFHS</t>
  </si>
  <si>
    <t>2006-2011</t>
  </si>
  <si>
    <t>INGI-CARL</t>
  </si>
  <si>
    <t>~15 min</t>
  </si>
  <si>
    <t>-20°C</t>
  </si>
  <si>
    <t>INGI-VB</t>
  </si>
  <si>
    <t>2005 and 2008</t>
  </si>
  <si>
    <t>LBC1936</t>
  </si>
  <si>
    <t>Morning</t>
  </si>
  <si>
    <t>&lt;60 min</t>
  </si>
  <si>
    <t>-40°C</t>
  </si>
  <si>
    <t>2007-2010</t>
  </si>
  <si>
    <t>VIKING</t>
  </si>
  <si>
    <t>~30</t>
  </si>
  <si>
    <t>2013-2015</t>
  </si>
  <si>
    <t>All cohorts except FHS were using the uromodulin ELISA assay: lower detection limit: 3.9 ng/mL; higher detection limit: 500 ng/mL (REF 24).</t>
  </si>
  <si>
    <t>FHS was using the Rule Based Medicine multiplex assay: lower detection limit: 6.2 ng/mL; higher detection limit: 135 ng/mL.</t>
  </si>
  <si>
    <t>Table S2. Genotyping and imputation platforms.</t>
  </si>
  <si>
    <t>Array type</t>
  </si>
  <si>
    <t>Genotype calling algorithm</t>
  </si>
  <si>
    <t>QC filters for genotyped SNPs used for imputation</t>
  </si>
  <si>
    <t>Number of SNPs used for imputation</t>
  </si>
  <si>
    <t>Imputation</t>
  </si>
  <si>
    <t>Imputation Backbone (NCBI build)</t>
  </si>
  <si>
    <t>Filtering of imputed genotypes</t>
  </si>
  <si>
    <t>Data management and statistical analysis</t>
  </si>
  <si>
    <t>HumanOmni2.5™</t>
  </si>
  <si>
    <t>Illumina GenomeStudio v1.9.4</t>
  </si>
  <si>
    <t>HWEp&lt;1e-6, call rate &lt;98%, MAF &lt;0.01</t>
  </si>
  <si>
    <t>SHAPEIT2, IMPUTE2</t>
  </si>
  <si>
    <t>HRC.r1-1 NB: no InDels (build 37)</t>
  </si>
  <si>
    <t>monogenic, INFO &lt; 0.1</t>
  </si>
  <si>
    <t>GenABEL, SNPTEST</t>
  </si>
  <si>
    <t>Affymetrix 500k</t>
  </si>
  <si>
    <t>Affymetrix</t>
  </si>
  <si>
    <t>call rate &lt;95%, pHWE&lt;10E-6</t>
  </si>
  <si>
    <t>MACH version 1.0.15</t>
  </si>
  <si>
    <t>phased CEU haplotypes, HapMap release 22 (build 36)</t>
  </si>
  <si>
    <t>none</t>
  </si>
  <si>
    <t>R/matlab</t>
  </si>
  <si>
    <t>Mix: Illumina CNV370v1,CNV370-Quadv3, OmniExpressExome-8v1-2_A (Korcula2 and 3)</t>
  </si>
  <si>
    <t>Beadstudio-Gencall v3.0</t>
  </si>
  <si>
    <t>HWEp&lt;1e-6, call rate &lt;98%, MAF ≤0.01, &lt;0.0001 for Exome Chip markers</t>
  </si>
  <si>
    <t>305,354; 606,438</t>
  </si>
  <si>
    <t>PBWT (Sanger server)</t>
  </si>
  <si>
    <t>monogenic, INFO &lt; 0.4</t>
  </si>
  <si>
    <t>GenABEL, RegScan</t>
  </si>
  <si>
    <t>Illumina 370CNVv1</t>
  </si>
  <si>
    <t>HWEp&lt;1e-6, call rate &lt;98%, MAF ≤0.01</t>
  </si>
  <si>
    <t>Illumina HumanHap300v1</t>
  </si>
  <si>
    <t>Affymetrix 500K Mapping Array and Affymetix 50K supplemental array</t>
  </si>
  <si>
    <t>HWE p&lt;1E-06; call rate &lt; 97%; Mishapp&lt;1E-09; MAF&lt;0.01; Mendelian errors &gt; 100; SNPs not in 1000G or with strand issues when merged with 1000G</t>
  </si>
  <si>
    <t>Mach/Minimac</t>
  </si>
  <si>
    <t>1000G_v3p5_all (build 37)</t>
  </si>
  <si>
    <t>R, GenABEL/ProbABEL</t>
  </si>
  <si>
    <t>HumanCoreExome_V1-0, HumanCoreExome_v1-1</t>
  </si>
  <si>
    <t>Call rate &lt;95%, HWE P&lt;1X10-6, MAF&lt;0.01</t>
  </si>
  <si>
    <t>minimac3 (through HRC, Michigan server)</t>
  </si>
  <si>
    <t>HRC r1.1 2016 (build 37)</t>
  </si>
  <si>
    <t>snptest_v2.5.2</t>
  </si>
  <si>
    <t>Illumina Omni2.5Exome BeadChip</t>
  </si>
  <si>
    <t>HEWp&lt;1e-5, call rate &lt;96%, MAF &lt;0.01</t>
  </si>
  <si>
    <t>IMPUTE2 (v2.3.1)</t>
  </si>
  <si>
    <t>1000 Genomes Project ALL haplotypes – Phase 3</t>
  </si>
  <si>
    <t>INFO &gt;0.8, MAF ≥1%</t>
  </si>
  <si>
    <t>PLINK, R, SNPtest</t>
  </si>
  <si>
    <t>HumanOmniExpressExome8v1-2_A, HumanOmniExpressExome-8v1_A</t>
  </si>
  <si>
    <t>HWEp&lt;1e-6, call rate &lt;98%, MAF &lt;0.01 for OMNI markers, &lt;0.0001 for Exome Chip markers</t>
  </si>
  <si>
    <t>Illumina 370CNV</t>
  </si>
  <si>
    <t>HWEp&lt;1e-6, call rate &lt;95%, MAF &lt;0.01</t>
  </si>
  <si>
    <t>IMPUTE2</t>
  </si>
  <si>
    <t>1000Gv3</t>
  </si>
  <si>
    <t>monogenic, imputation quality &lt; 0.1</t>
  </si>
  <si>
    <t>Illumina 610-Quadv1</t>
  </si>
  <si>
    <t>pHWE≥0.001, call rate &lt;98%, MAF&lt;0.01</t>
  </si>
  <si>
    <t>Minimac 2012-11-16</t>
  </si>
  <si>
    <t>1000G phase 1 v3 (build 37)</t>
  </si>
  <si>
    <t>monogenic, RSQR &lt; 0.1</t>
  </si>
  <si>
    <t>SPSS, mach2qtl</t>
  </si>
  <si>
    <t>HumanCNV370-Quadv3_C, HumanOmniExpress-12v1_H</t>
  </si>
  <si>
    <t>call rate &lt; 90%’ MAF&lt;0.01,pHWE&lt; 1.00E-03</t>
  </si>
  <si>
    <t>HumanOmniExpressExome8v1-2_A</t>
  </si>
  <si>
    <t>HWE, Hardy Weinburgh equilibrium; MAF, minor allele frequency; HRC, Haplotype Reference Consortium.</t>
  </si>
  <si>
    <t>Suppl. Table S3. List of candidate genes associated with rare Mendelian disorders impacting the TAL.</t>
  </si>
  <si>
    <t>Transmission</t>
  </si>
  <si>
    <t>MIM</t>
  </si>
  <si>
    <t>Gene</t>
  </si>
  <si>
    <t>Protein</t>
  </si>
  <si>
    <t>Protein function</t>
  </si>
  <si>
    <t>(location)</t>
  </si>
  <si>
    <t>Disorders of sodium chloride transport</t>
  </si>
  <si>
    <t>Bartter syndrome type 1</t>
  </si>
  <si>
    <t>AR</t>
  </si>
  <si>
    <t>#601678</t>
  </si>
  <si>
    <t>SLC12A1</t>
  </si>
  <si>
    <t>NKCC2</t>
  </si>
  <si>
    <r>
      <t>Na</t>
    </r>
    <r>
      <rPr>
        <vertAlign val="superscript"/>
        <sz val="9"/>
        <color theme="1"/>
        <rFont val="Times New Roman"/>
        <family val="1"/>
      </rPr>
      <t>+</t>
    </r>
    <r>
      <rPr>
        <sz val="9"/>
        <color theme="1"/>
        <rFont val="Times New Roman"/>
        <family val="1"/>
      </rPr>
      <t>-K</t>
    </r>
    <r>
      <rPr>
        <vertAlign val="superscript"/>
        <sz val="9"/>
        <color theme="1"/>
        <rFont val="Times New Roman"/>
        <family val="1"/>
      </rPr>
      <t>+</t>
    </r>
    <r>
      <rPr>
        <sz val="9"/>
        <color theme="1"/>
        <rFont val="Times New Roman"/>
        <family val="1"/>
      </rPr>
      <t>-2Cl</t>
    </r>
    <r>
      <rPr>
        <vertAlign val="superscript"/>
        <sz val="9"/>
        <color theme="1"/>
        <rFont val="Times New Roman"/>
        <family val="1"/>
      </rPr>
      <t>-</t>
    </r>
    <r>
      <rPr>
        <sz val="9"/>
        <color theme="1"/>
        <rFont val="Times New Roman"/>
        <family val="1"/>
      </rPr>
      <t xml:space="preserve">  cotransporter</t>
    </r>
  </si>
  <si>
    <t>(15q21.1)</t>
  </si>
  <si>
    <t>Bartter syndrome type 2</t>
  </si>
  <si>
    <t>#241200</t>
  </si>
  <si>
    <t>KCNJ1</t>
  </si>
  <si>
    <t>ROMK</t>
  </si>
  <si>
    <r>
      <t>K</t>
    </r>
    <r>
      <rPr>
        <vertAlign val="superscript"/>
        <sz val="9"/>
        <color rgb="FF231F20"/>
        <rFont val="Times New Roman"/>
        <family val="1"/>
      </rPr>
      <t>+</t>
    </r>
    <r>
      <rPr>
        <sz val="9"/>
        <color rgb="FF231F20"/>
        <rFont val="Times New Roman"/>
        <family val="1"/>
      </rPr>
      <t xml:space="preserve"> channel (renal outer-medullary K</t>
    </r>
    <r>
      <rPr>
        <vertAlign val="superscript"/>
        <sz val="9"/>
        <color rgb="FF231F20"/>
        <rFont val="Times New Roman"/>
        <family val="1"/>
      </rPr>
      <t>+</t>
    </r>
    <r>
      <rPr>
        <sz val="9"/>
        <color rgb="FF231F20"/>
        <rFont val="Times New Roman"/>
        <family val="1"/>
      </rPr>
      <t xml:space="preserve"> channel)</t>
    </r>
  </si>
  <si>
    <t>(11q24.3)</t>
  </si>
  <si>
    <t>Bartter syndrome type 3</t>
  </si>
  <si>
    <t>#607364</t>
  </si>
  <si>
    <t>CLCNKB</t>
  </si>
  <si>
    <t>ClC-Kb</t>
  </si>
  <si>
    <r>
      <t>Cl</t>
    </r>
    <r>
      <rPr>
        <vertAlign val="superscript"/>
        <sz val="9"/>
        <color rgb="FF231F20"/>
        <rFont val="Times New Roman"/>
        <family val="1"/>
      </rPr>
      <t>-</t>
    </r>
    <r>
      <rPr>
        <sz val="9"/>
        <color rgb="FF231F20"/>
        <rFont val="Times New Roman"/>
        <family val="1"/>
      </rPr>
      <t xml:space="preserve"> channel</t>
    </r>
  </si>
  <si>
    <t>(1p36.13)</t>
  </si>
  <si>
    <t>Bartter syndrome type 4</t>
  </si>
  <si>
    <t>#602522</t>
  </si>
  <si>
    <t>BSND</t>
  </si>
  <si>
    <t>Barttin</t>
  </si>
  <si>
    <t>Subunit of the ClC-Ka and ClC-Kb channels</t>
  </si>
  <si>
    <t>(1p32.3)</t>
  </si>
  <si>
    <t>Disorders of calcium and magnesium transport</t>
  </si>
  <si>
    <t xml:space="preserve">Familial hypocalciuric hypercalcemia, type I </t>
  </si>
  <si>
    <t>AD</t>
  </si>
  <si>
    <t>#145980</t>
  </si>
  <si>
    <t>CASR</t>
  </si>
  <si>
    <t>CaSR</t>
  </si>
  <si>
    <t>Calcium-sensing receptor</t>
  </si>
  <si>
    <t>(3q13.3-q21.1)</t>
  </si>
  <si>
    <t xml:space="preserve">Neonatal severe hyperparathyroidism </t>
  </si>
  <si>
    <t>#239200</t>
  </si>
  <si>
    <t>Autosomal dominant hypocalcemia 1 (with Bartter syndrome)</t>
  </si>
  <si>
    <t>#601198</t>
  </si>
  <si>
    <t>Disorders of magnesium transport</t>
  </si>
  <si>
    <t>Hypomagnesemia (renal, type 3)</t>
  </si>
  <si>
    <t>#248250</t>
  </si>
  <si>
    <t>CLDN16</t>
  </si>
  <si>
    <t>Claudin-16</t>
  </si>
  <si>
    <t>Paracellular protein, component of tight junctions</t>
  </si>
  <si>
    <t>(3q28)</t>
  </si>
  <si>
    <t>Hypomagnesemia (renal, type 5) with ocular involvement</t>
  </si>
  <si>
    <t>#248190</t>
  </si>
  <si>
    <t>CLDN19</t>
  </si>
  <si>
    <t>Claudin-19</t>
  </si>
  <si>
    <t>(1p34.2)</t>
  </si>
  <si>
    <t>HELIX syndrome</t>
  </si>
  <si>
    <t>#617671</t>
  </si>
  <si>
    <t>CLDN10</t>
  </si>
  <si>
    <t>Claudin-10</t>
  </si>
  <si>
    <t>(13q32.1)</t>
  </si>
  <si>
    <t>Renal cysts and diabetes syndrome</t>
  </si>
  <si>
    <t>#137920</t>
  </si>
  <si>
    <t>HNF1B</t>
  </si>
  <si>
    <t>HNF1ß</t>
  </si>
  <si>
    <t>Transcription factor</t>
  </si>
  <si>
    <t>(17q12)</t>
  </si>
  <si>
    <t>Autosomal dominant tubulointerstitial kidney disease (ADTKD, non-UMOD)</t>
  </si>
  <si>
    <t>#174000</t>
  </si>
  <si>
    <t>MUC1</t>
  </si>
  <si>
    <t>Mucin-1</t>
  </si>
  <si>
    <t>Secreted glycosylated proteins thought to function in the protection of epithelial surface</t>
  </si>
  <si>
    <t>(1q22)</t>
  </si>
  <si>
    <t>#613092</t>
  </si>
  <si>
    <t>REN</t>
  </si>
  <si>
    <t>Renin</t>
  </si>
  <si>
    <t>Protease cleaving angiotensinogen to form angiotensin I, first step of the activation of the renin-angiotensin-aldosterone system</t>
  </si>
  <si>
    <t>(1q32.1)</t>
  </si>
  <si>
    <t xml:space="preserve">AD, autosomal dominant; AR, autosomal recessive; DCT, distal convoluted tubule; MIM, Mendelian Inheritance in Man; TAL, thick ascending limb. </t>
  </si>
  <si>
    <t>Suppl. Table S4. List of genes associated with diseases in specific kidney segments and candidate genes previously published by Olden et al. (2014).</t>
  </si>
  <si>
    <t>Segment</t>
  </si>
  <si>
    <t>AQP2</t>
  </si>
  <si>
    <t>Collecting duct diseases</t>
  </si>
  <si>
    <t>ATP6V0A4</t>
  </si>
  <si>
    <t>ATP6V1B1</t>
  </si>
  <si>
    <t>GNAS</t>
  </si>
  <si>
    <t>HSD11B2</t>
  </si>
  <si>
    <t>NR3C2</t>
  </si>
  <si>
    <t>SCNN1A</t>
  </si>
  <si>
    <t>SCNN1B</t>
  </si>
  <si>
    <t>SCNN1G</t>
  </si>
  <si>
    <t>SLC4A1</t>
  </si>
  <si>
    <t>COL4A3</t>
  </si>
  <si>
    <t>Glomerular diseases</t>
  </si>
  <si>
    <t>COL4A4</t>
  </si>
  <si>
    <t>CRB2</t>
  </si>
  <si>
    <t>INF2</t>
  </si>
  <si>
    <t>NPHP3</t>
  </si>
  <si>
    <t>NPHS1</t>
  </si>
  <si>
    <t>NPHS2</t>
  </si>
  <si>
    <t>PAX2</t>
  </si>
  <si>
    <t>TRPC6</t>
  </si>
  <si>
    <t>WT1</t>
  </si>
  <si>
    <t>CTNS</t>
  </si>
  <si>
    <t>PCT diseases</t>
  </si>
  <si>
    <t>GATM</t>
  </si>
  <si>
    <t>LRP2</t>
  </si>
  <si>
    <t>SLC22A12</t>
  </si>
  <si>
    <t>SLC2A2</t>
  </si>
  <si>
    <t>SLC2A9</t>
  </si>
  <si>
    <t>SLC34A1</t>
  </si>
  <si>
    <t>SLC3A1</t>
  </si>
  <si>
    <t>SLC5A2</t>
  </si>
  <si>
    <t>SLC6A19</t>
  </si>
  <si>
    <t>CAB39</t>
  </si>
  <si>
    <t>TAL diseases</t>
  </si>
  <si>
    <t>CLDN14</t>
  </si>
  <si>
    <t>CNNM2</t>
  </si>
  <si>
    <t>NFAT5</t>
  </si>
  <si>
    <t>SLC9A3</t>
  </si>
  <si>
    <t>SLC9A4</t>
  </si>
  <si>
    <t>SORL1</t>
  </si>
  <si>
    <t>STK39</t>
  </si>
  <si>
    <t>Olden et al. (2014)</t>
  </si>
  <si>
    <t>FAM83A</t>
  </si>
  <si>
    <t>MARCH1</t>
  </si>
  <si>
    <t>Suppl. Table S5. Primers for RT-qPCR analyses.</t>
  </si>
  <si>
    <t>Gene name</t>
  </si>
  <si>
    <t>Chromosome</t>
  </si>
  <si>
    <t>Forward primer (5’-3’)</t>
  </si>
  <si>
    <t>Reverse primer (5’-3’)</t>
  </si>
  <si>
    <t>PCR products (bps)</t>
  </si>
  <si>
    <t>Efficiency</t>
  </si>
  <si>
    <t>Gapdh</t>
  </si>
  <si>
    <t>TGCACCACCAACTGCTTAGC</t>
  </si>
  <si>
    <t>GGATGCAGGGATGATGTTCT</t>
  </si>
  <si>
    <t>1.04 ± 0.03</t>
  </si>
  <si>
    <t>Npsh2</t>
  </si>
  <si>
    <t>GTCTAGCCCATGTGTCCAAA</t>
  </si>
  <si>
    <t>CCACTTTGATGCCCCAAATA</t>
  </si>
  <si>
    <t>1.03 ± 0.03</t>
  </si>
  <si>
    <t>Slc12a3</t>
  </si>
  <si>
    <t>CATGGTCTCCTTTGCCAACT</t>
  </si>
  <si>
    <t>TGCCAAAGAAGCTACCATCA</t>
  </si>
  <si>
    <t>1.01 ± 0.03</t>
  </si>
  <si>
    <t>Slc12a1</t>
  </si>
  <si>
    <t>CCGTGGCCTACATAGGTGTT</t>
  </si>
  <si>
    <t>GGCTCGTGTTGACATCTTGA</t>
  </si>
  <si>
    <t>0.99 ± 0.04</t>
  </si>
  <si>
    <t>Kcnj1</t>
  </si>
  <si>
    <t>CCGTGTTCATCACAGCCTTCTT</t>
  </si>
  <si>
    <t>CCGTAACCTATGGTCACTTGGG</t>
  </si>
  <si>
    <t>0.96 ± 0.04</t>
  </si>
  <si>
    <t>Aqp2</t>
  </si>
  <si>
    <t>TCACTGGGTCTTCTGGATCG</t>
  </si>
  <si>
    <t>CGTTCCTCCCAGTCAGTGT</t>
  </si>
  <si>
    <t>1.03 ± 0.04</t>
  </si>
  <si>
    <t>Slc5a2</t>
  </si>
  <si>
    <t>TTGGGCATCACCATGATTTA</t>
  </si>
  <si>
    <t>GCTCCCAGGTATTTGTCGAA</t>
  </si>
  <si>
    <t>Slc38a3</t>
  </si>
  <si>
    <t>GTTATCTTCGCCCCCAACAT</t>
  </si>
  <si>
    <t>TGGGCATGATTCGGAAGTAG</t>
  </si>
  <si>
    <t>0.99 ± 0.02</t>
  </si>
  <si>
    <t>Krt40 (exon 1)</t>
  </si>
  <si>
    <t>CAACACCTGTTCCACATCCA</t>
  </si>
  <si>
    <t>AACGATCCTTCCTCACACCA</t>
  </si>
  <si>
    <t>0.96 ± 0.03</t>
  </si>
  <si>
    <t>ACTTGGCTGGTGGCTGTAAC</t>
  </si>
  <si>
    <t>TCTCTTCCAGGCTTCTCACC</t>
  </si>
  <si>
    <t>1.02 ± 0.03</t>
  </si>
  <si>
    <t>Krt40 (exons 2-3)</t>
  </si>
  <si>
    <t>TGTGCACAAAGGCAGAGAAT</t>
  </si>
  <si>
    <t>AAGGCCAGTGATGTCGTTCT</t>
  </si>
  <si>
    <t>0.97 ± 0.03</t>
  </si>
  <si>
    <t>Krt40 (exon 5-6)</t>
  </si>
  <si>
    <t>GGCTGCCAGACTGAGATGTT</t>
  </si>
  <si>
    <t>CAGGTCACAGCGGATCTCAG</t>
  </si>
  <si>
    <t>0.98 ± 0.02</t>
  </si>
  <si>
    <t>Krt40 (exon 6-7)</t>
  </si>
  <si>
    <t>CGGCTGGAGTGTGAGATCAA</t>
  </si>
  <si>
    <t>CAAATCACATAGGCTGAACACGG</t>
  </si>
  <si>
    <t>1.00 ± 0.04</t>
  </si>
  <si>
    <t>Krt39</t>
  </si>
  <si>
    <t>AGAAATGAGATGCCGGTACG</t>
  </si>
  <si>
    <t>GATGTCCTTCTGGCAGCATT</t>
  </si>
  <si>
    <t>0.99 ± 0.03</t>
  </si>
  <si>
    <t>Umod</t>
  </si>
  <si>
    <t>TCAGCCTGAAGACCTCCCTA</t>
  </si>
  <si>
    <t>GAAAAGCCTCAGTGGACAGC</t>
  </si>
  <si>
    <t>0.97 ± 0.04</t>
  </si>
  <si>
    <t>Wdr72</t>
  </si>
  <si>
    <t>CCGGCGAACTCAAAGTATGG</t>
  </si>
  <si>
    <t>CACCACCAACAGGAGTCTCT</t>
  </si>
  <si>
    <t>Krt23</t>
  </si>
  <si>
    <t>CACTTGCCGAGTGACTTCAA</t>
  </si>
  <si>
    <t>GGCTGACTGCTCTCTGAACC</t>
  </si>
  <si>
    <t>Hnf1b</t>
  </si>
  <si>
    <t>AGATCACAGTGTCGGGAGGA</t>
  </si>
  <si>
    <t>GAGGTGTTGAGGCTCTGTG</t>
  </si>
  <si>
    <t>0.98 ± 0.03</t>
  </si>
  <si>
    <t>Cldn19</t>
  </si>
  <si>
    <t>ACTGCTGTCTCCTGGTACGC</t>
  </si>
  <si>
    <t>GTGCAGCAGAGAAAGGAACC</t>
  </si>
  <si>
    <t>Muc1</t>
  </si>
  <si>
    <t>CGGAGATTTTCTGGGGATCT</t>
  </si>
  <si>
    <t>TCATCTGCCTCCTTCTTATGC</t>
  </si>
  <si>
    <t>Suppl. Table S6. Heritability estimates for family-based cohorts.</t>
  </si>
  <si>
    <t>Cohort</t>
  </si>
  <si>
    <t>uUMOD (%)</t>
  </si>
  <si>
    <t xml:space="preserve">Suppl. Table S7. Most significant SNP from each locus with P value less than 1E-05 from urinary uromodulin (uUMOD) meta-analysis. </t>
  </si>
  <si>
    <t>CHR</t>
  </si>
  <si>
    <t>BP</t>
  </si>
  <si>
    <t>ID</t>
  </si>
  <si>
    <t>Allele1</t>
  </si>
  <si>
    <t>Allele2</t>
  </si>
  <si>
    <t>Freq1</t>
  </si>
  <si>
    <t>Effect</t>
  </si>
  <si>
    <t>SE</t>
  </si>
  <si>
    <r>
      <t>P</t>
    </r>
    <r>
      <rPr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Times New Roman"/>
        <family val="1"/>
      </rPr>
      <t>value</t>
    </r>
  </si>
  <si>
    <t>Het ISq</t>
  </si>
  <si>
    <r>
      <t xml:space="preserve">Het </t>
    </r>
    <r>
      <rPr>
        <b/>
        <i/>
        <sz val="9"/>
        <color rgb="FF000000"/>
        <rFont val="Times New Roman"/>
        <family val="1"/>
      </rPr>
      <t>P</t>
    </r>
    <r>
      <rPr>
        <b/>
        <sz val="9"/>
        <color rgb="FF000000"/>
        <rFont val="Times New Roman"/>
        <family val="1"/>
      </rPr>
      <t xml:space="preserve"> value</t>
    </r>
  </si>
  <si>
    <t>rs12934455</t>
  </si>
  <si>
    <t>t</t>
  </si>
  <si>
    <t>c</t>
  </si>
  <si>
    <r>
      <t xml:space="preserve">intron of </t>
    </r>
    <r>
      <rPr>
        <i/>
        <sz val="9"/>
        <color rgb="FF000000"/>
        <rFont val="Times New Roman"/>
        <family val="1"/>
      </rPr>
      <t>UMOD</t>
    </r>
  </si>
  <si>
    <t>rs77924615</t>
  </si>
  <si>
    <t>a</t>
  </si>
  <si>
    <t>g</t>
  </si>
  <si>
    <r>
      <t xml:space="preserve">intron of </t>
    </r>
    <r>
      <rPr>
        <i/>
        <sz val="9"/>
        <color rgb="FF000000"/>
        <rFont val="Times New Roman"/>
        <family val="1"/>
      </rPr>
      <t>PDILT</t>
    </r>
  </si>
  <si>
    <t>rs8067385</t>
  </si>
  <si>
    <r>
      <t xml:space="preserve">intron of </t>
    </r>
    <r>
      <rPr>
        <i/>
        <sz val="9"/>
        <color rgb="FF000000"/>
        <rFont val="Times New Roman"/>
        <family val="1"/>
      </rPr>
      <t>KRT40</t>
    </r>
  </si>
  <si>
    <t>rs11078969</t>
  </si>
  <si>
    <r>
      <t xml:space="preserve">intron of </t>
    </r>
    <r>
      <rPr>
        <i/>
        <sz val="9"/>
        <color rgb="FF000000"/>
        <rFont val="Times New Roman"/>
        <family val="1"/>
      </rPr>
      <t>AC004231.2</t>
    </r>
  </si>
  <si>
    <t>rs112927459</t>
  </si>
  <si>
    <r>
      <t xml:space="preserve">22kb 3' of </t>
    </r>
    <r>
      <rPr>
        <i/>
        <sz val="9"/>
        <color rgb="FF000000"/>
        <rFont val="Times New Roman"/>
        <family val="1"/>
      </rPr>
      <t>ACSM2B</t>
    </r>
  </si>
  <si>
    <t>rs77322809</t>
  </si>
  <si>
    <r>
      <t xml:space="preserve">intron of </t>
    </r>
    <r>
      <rPr>
        <i/>
        <sz val="9"/>
        <color rgb="FF000000"/>
        <rFont val="Times New Roman"/>
        <family val="1"/>
      </rPr>
      <t>ACSM5</t>
    </r>
  </si>
  <si>
    <t>rs117568920</t>
  </si>
  <si>
    <t>89kb 3' of RP11-368L12.1</t>
  </si>
  <si>
    <t>rs111707835</t>
  </si>
  <si>
    <r>
      <t xml:space="preserve">intron of </t>
    </r>
    <r>
      <rPr>
        <i/>
        <sz val="9"/>
        <color rgb="FF000000"/>
        <rFont val="Times New Roman"/>
        <family val="1"/>
      </rPr>
      <t>ACSM3</t>
    </r>
  </si>
  <si>
    <t>rs6503566</t>
  </si>
  <si>
    <r>
      <t xml:space="preserve">intron of </t>
    </r>
    <r>
      <rPr>
        <i/>
        <sz val="9"/>
        <color rgb="FF000000"/>
        <rFont val="Times New Roman"/>
        <family val="1"/>
      </rPr>
      <t>KRT39</t>
    </r>
  </si>
  <si>
    <t>rs79211750</t>
  </si>
  <si>
    <r>
      <t xml:space="preserve">intron of </t>
    </r>
    <r>
      <rPr>
        <i/>
        <sz val="9"/>
        <color rgb="FF000000"/>
        <rFont val="Times New Roman"/>
        <family val="1"/>
      </rPr>
      <t>AC004381.7</t>
    </r>
  </si>
  <si>
    <t>rs113628194</t>
  </si>
  <si>
    <r>
      <t xml:space="preserve">5.5kb 5' of </t>
    </r>
    <r>
      <rPr>
        <i/>
        <sz val="9"/>
        <color rgb="FF000000"/>
        <rFont val="Times New Roman"/>
        <family val="1"/>
      </rPr>
      <t>FAM83A</t>
    </r>
  </si>
  <si>
    <t>rs60752295</t>
  </si>
  <si>
    <r>
      <t xml:space="preserve">intron of </t>
    </r>
    <r>
      <rPr>
        <i/>
        <sz val="9"/>
        <color rgb="FF000000"/>
        <rFont val="Times New Roman"/>
        <family val="1"/>
      </rPr>
      <t>ADCK1</t>
    </r>
  </si>
  <si>
    <t>rs76471758</t>
  </si>
  <si>
    <r>
      <t xml:space="preserve">4.1kb 3' of </t>
    </r>
    <r>
      <rPr>
        <i/>
        <sz val="9"/>
        <color rgb="FF000000"/>
        <rFont val="Times New Roman"/>
        <family val="1"/>
      </rPr>
      <t>GP2</t>
    </r>
  </si>
  <si>
    <t>rs2808344</t>
  </si>
  <si>
    <r>
      <t xml:space="preserve">near </t>
    </r>
    <r>
      <rPr>
        <i/>
        <sz val="9"/>
        <color rgb="FF000000"/>
        <rFont val="Times New Roman"/>
        <family val="1"/>
      </rPr>
      <t>PDCD2</t>
    </r>
  </si>
  <si>
    <t>rs77752421</t>
  </si>
  <si>
    <r>
      <t xml:space="preserve">intron of </t>
    </r>
    <r>
      <rPr>
        <i/>
        <sz val="9"/>
        <color rgb="FF000000"/>
        <rFont val="Times New Roman"/>
        <family val="1"/>
      </rPr>
      <t>SLC4A8</t>
    </r>
  </si>
  <si>
    <t>rs4505339</t>
  </si>
  <si>
    <r>
      <t xml:space="preserve">intron of </t>
    </r>
    <r>
      <rPr>
        <i/>
        <sz val="9"/>
        <color rgb="FF000000"/>
        <rFont val="Times New Roman"/>
        <family val="1"/>
      </rPr>
      <t>WWOX</t>
    </r>
  </si>
  <si>
    <t>rs116498385</t>
  </si>
  <si>
    <r>
      <t xml:space="preserve">66kb 3' of </t>
    </r>
    <r>
      <rPr>
        <i/>
        <sz val="9"/>
        <color rgb="FF000000"/>
        <rFont val="Times New Roman"/>
        <family val="1"/>
      </rPr>
      <t>RP11-143O10.1</t>
    </r>
  </si>
  <si>
    <t>rs139248026</t>
  </si>
  <si>
    <r>
      <t xml:space="preserve">intron of </t>
    </r>
    <r>
      <rPr>
        <i/>
        <sz val="9"/>
        <color rgb="FF000000"/>
        <rFont val="Times New Roman"/>
        <family val="1"/>
      </rPr>
      <t>GRAMD1C</t>
    </r>
  </si>
  <si>
    <t>rs113779733</t>
  </si>
  <si>
    <r>
      <t xml:space="preserve">intron of </t>
    </r>
    <r>
      <rPr>
        <i/>
        <sz val="9"/>
        <color rgb="FF000000"/>
        <rFont val="Times New Roman"/>
        <family val="1"/>
      </rPr>
      <t>DCUN1D3</t>
    </r>
  </si>
  <si>
    <t>rs56058634</t>
  </si>
  <si>
    <t>237kb 3' of RP11-360A9.2</t>
  </si>
  <si>
    <t>rs77460920</t>
  </si>
  <si>
    <r>
      <t xml:space="preserve">intron of </t>
    </r>
    <r>
      <rPr>
        <i/>
        <sz val="9"/>
        <color rgb="FF000000"/>
        <rFont val="Times New Roman"/>
        <family val="1"/>
      </rPr>
      <t>SLC25A12</t>
    </r>
  </si>
  <si>
    <t>rs77536669</t>
  </si>
  <si>
    <r>
      <t xml:space="preserve">8.6kb 5' of </t>
    </r>
    <r>
      <rPr>
        <i/>
        <sz val="9"/>
        <color rgb="FF000000"/>
        <rFont val="Times New Roman"/>
        <family val="1"/>
      </rPr>
      <t>DYNC1I2</t>
    </r>
  </si>
  <si>
    <t>rs149947198</t>
  </si>
  <si>
    <r>
      <t xml:space="preserve">intron of </t>
    </r>
    <r>
      <rPr>
        <i/>
        <sz val="9"/>
        <color rgb="FF000000"/>
        <rFont val="Times New Roman"/>
        <family val="1"/>
      </rPr>
      <t>PKD2L2</t>
    </r>
  </si>
  <si>
    <t>rs111724222</t>
  </si>
  <si>
    <r>
      <t xml:space="preserve">near </t>
    </r>
    <r>
      <rPr>
        <i/>
        <sz val="9"/>
        <color rgb="FF000000"/>
        <rFont val="Times New Roman"/>
        <family val="1"/>
      </rPr>
      <t>TRAPPC11</t>
    </r>
  </si>
  <si>
    <t>rs113397478</t>
  </si>
  <si>
    <r>
      <t xml:space="preserve">intron of </t>
    </r>
    <r>
      <rPr>
        <i/>
        <sz val="9"/>
        <color rgb="FF000000"/>
        <rFont val="Times New Roman"/>
        <family val="1"/>
      </rPr>
      <t>ER12</t>
    </r>
  </si>
  <si>
    <t>rs140876532</t>
  </si>
  <si>
    <r>
      <t xml:space="preserve">intron of </t>
    </r>
    <r>
      <rPr>
        <i/>
        <sz val="9"/>
        <color rgb="FF000000"/>
        <rFont val="Times New Roman"/>
        <family val="1"/>
      </rPr>
      <t>TOLLIP</t>
    </r>
  </si>
  <si>
    <t>rs1331574</t>
  </si>
  <si>
    <t>314kb 3' of RP11-282C5.1</t>
  </si>
  <si>
    <t>rs74765494</t>
  </si>
  <si>
    <r>
      <t xml:space="preserve">2.5kb 3' of </t>
    </r>
    <r>
      <rPr>
        <i/>
        <sz val="9"/>
        <color rgb="FF000000"/>
        <rFont val="Times New Roman"/>
        <family val="1"/>
      </rPr>
      <t>AC068039.4</t>
    </r>
  </si>
  <si>
    <t>rs186940907</t>
  </si>
  <si>
    <r>
      <t xml:space="preserve">136bp 3' of </t>
    </r>
    <r>
      <rPr>
        <i/>
        <sz val="9"/>
        <color rgb="FF000000"/>
        <rFont val="Times New Roman"/>
        <family val="1"/>
      </rPr>
      <t>WNT8A</t>
    </r>
  </si>
  <si>
    <t>rs116997996</t>
  </si>
  <si>
    <t>rs117783209</t>
  </si>
  <si>
    <r>
      <t xml:space="preserve">923bp 3' of </t>
    </r>
    <r>
      <rPr>
        <i/>
        <sz val="9"/>
        <color rgb="FF000000"/>
        <rFont val="Times New Roman"/>
        <family val="1"/>
      </rPr>
      <t>IGHV2-26</t>
    </r>
  </si>
  <si>
    <t>rs2867541</t>
  </si>
  <si>
    <t>RP11-341G5.1</t>
  </si>
  <si>
    <t>rs141526774</t>
  </si>
  <si>
    <r>
      <t xml:space="preserve">intron of </t>
    </r>
    <r>
      <rPr>
        <i/>
        <sz val="9"/>
        <color rgb="FF000000"/>
        <rFont val="Times New Roman"/>
        <family val="1"/>
      </rPr>
      <t>MYO9B</t>
    </r>
  </si>
  <si>
    <t>rs31308</t>
  </si>
  <si>
    <t>intron of CTD-2188H20.1</t>
  </si>
  <si>
    <t>rs75440699</t>
  </si>
  <si>
    <r>
      <t xml:space="preserve">intron of </t>
    </r>
    <r>
      <rPr>
        <i/>
        <sz val="9"/>
        <color rgb="FF000000"/>
        <rFont val="Times New Roman"/>
        <family val="1"/>
      </rPr>
      <t>ISPD</t>
    </r>
  </si>
  <si>
    <t>rs10512656</t>
  </si>
  <si>
    <t>23kb 3' of MIR4277</t>
  </si>
  <si>
    <t>rs146777637</t>
  </si>
  <si>
    <t>31kb 3' of Metazoa_SRP</t>
  </si>
  <si>
    <r>
      <t xml:space="preserve">Suppl. Table S8. List of </t>
    </r>
    <r>
      <rPr>
        <i/>
        <sz val="11"/>
        <color theme="1"/>
        <rFont val="Times New Roman"/>
        <family val="1"/>
      </rPr>
      <t xml:space="preserve">KRT40 </t>
    </r>
    <r>
      <rPr>
        <sz val="11"/>
        <color theme="1"/>
        <rFont val="Times New Roman"/>
        <family val="1"/>
      </rPr>
      <t xml:space="preserve">variants, in high LD with rs8067385, and with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value less than 1E-05 in association with uUMOD</t>
    </r>
  </si>
  <si>
    <r>
      <rPr>
        <b/>
        <i/>
        <sz val="9"/>
        <color theme="1"/>
        <rFont val="Times New Roman"/>
        <family val="1"/>
      </rPr>
      <t>P</t>
    </r>
    <r>
      <rPr>
        <b/>
        <sz val="9"/>
        <color theme="1"/>
        <rFont val="Times New Roman"/>
        <family val="1"/>
      </rPr>
      <t xml:space="preserve"> value</t>
    </r>
  </si>
  <si>
    <r>
      <t xml:space="preserve">Het </t>
    </r>
    <r>
      <rPr>
        <b/>
        <i/>
        <sz val="9"/>
        <color theme="1"/>
        <rFont val="Times New Roman"/>
        <family val="1"/>
      </rPr>
      <t>P</t>
    </r>
    <r>
      <rPr>
        <b/>
        <sz val="9"/>
        <color theme="1"/>
        <rFont val="Times New Roman"/>
        <family val="1"/>
      </rPr>
      <t xml:space="preserve"> Value</t>
    </r>
  </si>
  <si>
    <t>Amino Acid change</t>
  </si>
  <si>
    <t>SIFT</t>
  </si>
  <si>
    <t>PolyPhen2</t>
  </si>
  <si>
    <t>intron of KRT40</t>
  </si>
  <si>
    <t>rs8068970</t>
  </si>
  <si>
    <t>synonymous - exon of KRT40</t>
  </si>
  <si>
    <t>NA</t>
  </si>
  <si>
    <t>rs2271278</t>
  </si>
  <si>
    <t>rs11654934</t>
  </si>
  <si>
    <t>rs8072329</t>
  </si>
  <si>
    <t>868bp 3' of KRT40</t>
  </si>
  <si>
    <t>rs35915666</t>
  </si>
  <si>
    <t>rs8068997</t>
  </si>
  <si>
    <t>rs8064593</t>
  </si>
  <si>
    <t>rs8068223</t>
  </si>
  <si>
    <t>rs12939627</t>
  </si>
  <si>
    <t>rs9889943</t>
  </si>
  <si>
    <t>192bp 3' of KRT40</t>
  </si>
  <si>
    <t>rs12939933</t>
  </si>
  <si>
    <t>rs2271279</t>
  </si>
  <si>
    <t>rs11656005</t>
  </si>
  <si>
    <t>rs9890164</t>
  </si>
  <si>
    <t>137bp 3' of KRT40</t>
  </si>
  <si>
    <t>rs9911564</t>
  </si>
  <si>
    <t>3' UTR of KRT40</t>
  </si>
  <si>
    <t>rs35134724</t>
  </si>
  <si>
    <t>rs34738938</t>
  </si>
  <si>
    <t>rs35214658</t>
  </si>
  <si>
    <t>rs34626897</t>
  </si>
  <si>
    <t>rs9910073</t>
  </si>
  <si>
    <t>rs35971084</t>
  </si>
  <si>
    <t>rs9911953</t>
  </si>
  <si>
    <t>rs9910145</t>
  </si>
  <si>
    <t>rs2315606</t>
  </si>
  <si>
    <t>rs8064733</t>
  </si>
  <si>
    <t>missense - exon of KRT40</t>
  </si>
  <si>
    <t>W390R</t>
  </si>
  <si>
    <t>tolerated, 1</t>
  </si>
  <si>
    <t>benign, 0</t>
  </si>
  <si>
    <t>rs8069032</t>
  </si>
  <si>
    <t>rs9908522</t>
  </si>
  <si>
    <t>rs34812152</t>
  </si>
  <si>
    <t>rs4375719</t>
  </si>
  <si>
    <t>rs8074364</t>
  </si>
  <si>
    <t>rs9908304</t>
  </si>
  <si>
    <t>T153M</t>
  </si>
  <si>
    <t>deleterious, 0.01</t>
  </si>
  <si>
    <t>probably damaging, 0.984</t>
  </si>
  <si>
    <t>rs1510068</t>
  </si>
  <si>
    <t>S102N</t>
  </si>
  <si>
    <t>tolerated, 0.77</t>
  </si>
  <si>
    <t>benign, 0.005</t>
  </si>
  <si>
    <t>rs9908389</t>
  </si>
  <si>
    <t>M303T</t>
  </si>
  <si>
    <t>tolerated, 0.78</t>
  </si>
  <si>
    <t>rs2010027</t>
  </si>
  <si>
    <t>R235H</t>
  </si>
  <si>
    <t>deleterious, 0.03</t>
  </si>
  <si>
    <t>benign, 0.159</t>
  </si>
  <si>
    <t>rs721958</t>
  </si>
  <si>
    <t>E286D</t>
  </si>
  <si>
    <t>possibly damaging, 0.819</t>
  </si>
  <si>
    <t>rs713432</t>
  </si>
  <si>
    <t>rs713434</t>
  </si>
  <si>
    <t>rs4243257</t>
  </si>
  <si>
    <t>Y178=</t>
  </si>
  <si>
    <t>rs11078972</t>
  </si>
  <si>
    <t>rs1510069</t>
  </si>
  <si>
    <t>T37A</t>
  </si>
  <si>
    <t>tolerated, 0.9</t>
  </si>
  <si>
    <t>rs713433</t>
  </si>
  <si>
    <t>rs11078973</t>
  </si>
  <si>
    <t>rs11870558</t>
  </si>
  <si>
    <t>rs9908709</t>
  </si>
  <si>
    <t>418bp 3' of KRT40</t>
  </si>
  <si>
    <t>rs6503570</t>
  </si>
  <si>
    <t>rs11078974</t>
  </si>
  <si>
    <t>rs7359525</t>
  </si>
  <si>
    <t>rs2271277</t>
  </si>
  <si>
    <t>C430=</t>
  </si>
  <si>
    <t>rs2271280</t>
  </si>
  <si>
    <t>rs13342593</t>
  </si>
  <si>
    <t>316bp 3' of KRT40</t>
  </si>
  <si>
    <r>
      <t>Suppl. Table S9. Association of rs9672398 (</t>
    </r>
    <r>
      <rPr>
        <i/>
        <sz val="11"/>
        <color theme="1"/>
        <rFont val="Times New Roman"/>
        <family val="1"/>
      </rPr>
      <t>WDR72</t>
    </r>
    <r>
      <rPr>
        <sz val="11"/>
        <color theme="1"/>
        <rFont val="Times New Roman"/>
        <family val="1"/>
      </rPr>
      <t xml:space="preserve"> locus) with urinary uromodulin levels indexed to creatinine.</t>
    </r>
  </si>
  <si>
    <t>Cohorts</t>
  </si>
  <si>
    <t>uUCR (μg/gCr)</t>
  </si>
  <si>
    <t>Sample Size (n)</t>
  </si>
  <si>
    <t>GWAS summary data</t>
  </si>
  <si>
    <t>TT</t>
  </si>
  <si>
    <t>TG</t>
  </si>
  <si>
    <t>GG</t>
  </si>
  <si>
    <t>Total Sample Size (n)</t>
  </si>
  <si>
    <r>
      <t>P </t>
    </r>
    <r>
      <rPr>
        <b/>
        <sz val="9"/>
        <color rgb="FF000000"/>
        <rFont val="Times New Roman"/>
        <family val="1"/>
      </rPr>
      <t>Value in each cohort</t>
    </r>
  </si>
  <si>
    <t>EAF (G)</t>
  </si>
  <si>
    <t>Beta</t>
  </si>
  <si>
    <t>31.55 ± 22.69</t>
  </si>
  <si>
    <t>32.61 ± 41.77</t>
  </si>
  <si>
    <t>24.7 ± 22.61</t>
  </si>
  <si>
    <t>21.11  ± 15.13</t>
  </si>
  <si>
    <t>21.36  ± 17.06</t>
  </si>
  <si>
    <t>21.35  ± 14.95</t>
  </si>
  <si>
    <t>28.13 ± 34.45</t>
  </si>
  <si>
    <t>26.28 ± 38</t>
  </si>
  <si>
    <t>26.62 ± 27.59</t>
  </si>
  <si>
    <t>23.07 ± 17.25</t>
  </si>
  <si>
    <t>24.29 ± 15.96</t>
  </si>
  <si>
    <t>22.54 ± 13.08</t>
  </si>
  <si>
    <t>55 ± 36.71</t>
  </si>
  <si>
    <t>40.23 ± 22.06</t>
  </si>
  <si>
    <t>52.21 ± 29.06</t>
  </si>
  <si>
    <t>11.94 ± 12.09</t>
  </si>
  <si>
    <t>10.91 ± 9.39</t>
  </si>
  <si>
    <t>10.75 ± 11.32</t>
  </si>
  <si>
    <t>5.56 ± 4.45</t>
  </si>
  <si>
    <t>5.52 ± 4.50</t>
  </si>
  <si>
    <t>5.06 ± 4.39</t>
  </si>
  <si>
    <t>12.95 ± 10.33</t>
  </si>
  <si>
    <t>11.86 ± 10.57</t>
  </si>
  <si>
    <t>12.15 ± 11.53</t>
  </si>
  <si>
    <t>20.72 ± 22.04</t>
  </si>
  <si>
    <t>19.99 ± 19.91</t>
  </si>
  <si>
    <t>20.23 ± 18.66</t>
  </si>
  <si>
    <t>10.70 ± 12.66</t>
  </si>
  <si>
    <t>10.66 ± 14.83</t>
  </si>
  <si>
    <t>9.05 ± 9.95</t>
  </si>
  <si>
    <t>20.35± 14.50</t>
  </si>
  <si>
    <t>19.60± 14.41</t>
  </si>
  <si>
    <t>18.69± 15.02</t>
  </si>
  <si>
    <t>12.20 ± 11.84</t>
  </si>
  <si>
    <t>11.66 ± 11.25</t>
  </si>
  <si>
    <t>11.35 ± 11.43</t>
  </si>
  <si>
    <t>17.74 ± 19.51</t>
  </si>
  <si>
    <t>17.33 ± 22.62</t>
  </si>
  <si>
    <t>16.66 ± 20.63</t>
  </si>
  <si>
    <t>The average effect size of SNP rs9672398 is shown below: </t>
  </si>
  <si>
    <r>
      <rPr>
        <b/>
        <i/>
        <sz val="11"/>
        <color rgb="FF000000"/>
        <rFont val="Times New Roman"/>
        <family val="1"/>
      </rPr>
      <t>P</t>
    </r>
    <r>
      <rPr>
        <b/>
        <sz val="11"/>
        <color rgb="FF000000"/>
        <rFont val="Times New Roman"/>
        <family val="1"/>
      </rPr>
      <t xml:space="preserve"> value</t>
    </r>
  </si>
  <si>
    <r>
      <t xml:space="preserve">Het </t>
    </r>
    <r>
      <rPr>
        <b/>
        <i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 xml:space="preserve"> value</t>
    </r>
  </si>
  <si>
    <t>rs9672398</t>
  </si>
  <si>
    <r>
      <t xml:space="preserve">intron of </t>
    </r>
    <r>
      <rPr>
        <i/>
        <sz val="11"/>
        <color theme="1"/>
        <rFont val="Times New Roman"/>
        <family val="1"/>
      </rPr>
      <t>WDR72</t>
    </r>
  </si>
  <si>
    <t>BP, base position; CHR, chromosome; EAF, effect allele frequency; Freq1, Frequency of the allele 1; ID, SNP identification; SE, standard error; Het ISq, heterogeneity I square; Het P value; heterogeneity P value, uUCR, indexed urinary uromodulin level; NA, not available.</t>
  </si>
  <si>
    <r>
      <t>Suppl. Table S10. Association of rs13335818 (</t>
    </r>
    <r>
      <rPr>
        <i/>
        <sz val="11"/>
        <color theme="1"/>
        <rFont val="Times New Roman"/>
        <family val="1"/>
      </rPr>
      <t>UMOD-PDILT</t>
    </r>
    <r>
      <rPr>
        <sz val="11"/>
        <color theme="1"/>
        <rFont val="Times New Roman"/>
        <family val="1"/>
      </rPr>
      <t xml:space="preserve"> locus) with urinary uromodulin levels indexed to creatinine.</t>
    </r>
  </si>
  <si>
    <t>uUCR (μg/g Cr)</t>
  </si>
  <si>
    <t>CC</t>
  </si>
  <si>
    <t>CT</t>
  </si>
  <si>
    <r>
      <t>P</t>
    </r>
    <r>
      <rPr>
        <b/>
        <sz val="9"/>
        <color rgb="FF000000"/>
        <rFont val="Times New Roman"/>
        <family val="1"/>
      </rPr>
      <t> Value in each cohort</t>
    </r>
  </si>
  <si>
    <t>EAF (T)</t>
  </si>
  <si>
    <t>Imputation quality</t>
  </si>
  <si>
    <t>31.07 ± 25.41</t>
  </si>
  <si>
    <t>29.81 ± 48.27</t>
  </si>
  <si>
    <t>15.12 ± 13.89</t>
  </si>
  <si>
    <t>22.79  ± 17.25</t>
  </si>
  <si>
    <t>18.70  ± 13.04</t>
  </si>
  <si>
    <t>13.88  ± 8.99</t>
  </si>
  <si>
    <t>25.17 ± 25.87</t>
  </si>
  <si>
    <t>20.66 ± 20.92</t>
  </si>
  <si>
    <t>16.42 ± 18.05</t>
  </si>
  <si>
    <t>26.34 ± 17.01</t>
  </si>
  <si>
    <t>17.78 ± 10.01</t>
  </si>
  <si>
    <t>13.28 ± 6.26</t>
  </si>
  <si>
    <t>49.74 ± 30.91</t>
  </si>
  <si>
    <t>36.84 ± 20.55</t>
  </si>
  <si>
    <t>12.51 ± 11.83</t>
  </si>
  <si>
    <t>9.05 ± 7.54</t>
  </si>
  <si>
    <t>4.88 ± 3.96</t>
  </si>
  <si>
    <t>5.71 ± 4.69</t>
  </si>
  <si>
    <t>4.94 ± 3.89</t>
  </si>
  <si>
    <t>4.21 ± 3.90</t>
  </si>
  <si>
    <t>12.85 ± 10.81</t>
  </si>
  <si>
    <t>10.97 ± 10.68</t>
  </si>
  <si>
    <t>7.72 ± 6.92</t>
  </si>
  <si>
    <t>21.71 ± 21.96</t>
  </si>
  <si>
    <t>17.97 ± 16.4</t>
  </si>
  <si>
    <t>11.26 ± 10.33</t>
  </si>
  <si>
    <t>11.12 ± 15.42</t>
  </si>
  <si>
    <t>9.60 ± 9.11</t>
  </si>
  <si>
    <t>5.05 ± 5.61</t>
  </si>
  <si>
    <t>20.30± 13.91</t>
  </si>
  <si>
    <t>18.17± 16.01</t>
  </si>
  <si>
    <t>11.06± 7.20</t>
  </si>
  <si>
    <t>12.52 ± 11.85</t>
  </si>
  <si>
    <t>9.99 ± 10.40</t>
  </si>
  <si>
    <t>6.48 ± 4.89</t>
  </si>
  <si>
    <t>18.04 ± 22.72</t>
  </si>
  <si>
    <t>15.47 ± 17.48</t>
  </si>
  <si>
    <t>11.05 ± 11.08</t>
  </si>
  <si>
    <t>The average effect size of SNP rs13335818 is shown below: </t>
  </si>
  <si>
    <r>
      <rPr>
        <b/>
        <i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 xml:space="preserve"> value</t>
    </r>
  </si>
  <si>
    <t>rs13335818</t>
  </si>
  <si>
    <r>
      <rPr>
        <i/>
        <sz val="11"/>
        <color theme="1"/>
        <rFont val="Times New Roman"/>
        <family val="1"/>
      </rPr>
      <t xml:space="preserve">UMOD </t>
    </r>
    <r>
      <rPr>
        <sz val="11"/>
        <color theme="1"/>
        <rFont val="Times New Roman"/>
        <family val="1"/>
      </rPr>
      <t>synonymous</t>
    </r>
  </si>
  <si>
    <t xml:space="preserve">Suppl. Table S11. Most significant SNP from each locus with P value less than 1E-05 from urinary uromodulin indexed to creatinine (uUCR) meta-analysis. </t>
  </si>
  <si>
    <r>
      <t xml:space="preserve">exon 3 of </t>
    </r>
    <r>
      <rPr>
        <i/>
        <sz val="9"/>
        <color rgb="FF000000"/>
        <rFont val="Times New Roman"/>
        <family val="1"/>
      </rPr>
      <t>UMOD</t>
    </r>
  </si>
  <si>
    <r>
      <t xml:space="preserve">intron of </t>
    </r>
    <r>
      <rPr>
        <i/>
        <sz val="9"/>
        <color rgb="FF000000"/>
        <rFont val="Times New Roman"/>
        <family val="1"/>
      </rPr>
      <t>WDR72</t>
    </r>
  </si>
  <si>
    <t>rs12920537</t>
  </si>
  <si>
    <t>AC004381.7</t>
  </si>
  <si>
    <t>rs140845299</t>
  </si>
  <si>
    <t>7.1kb 3' of RP11-143N13.2</t>
  </si>
  <si>
    <r>
      <t xml:space="preserve">4.1 kb 3' of </t>
    </r>
    <r>
      <rPr>
        <i/>
        <sz val="9"/>
        <color rgb="FF000000"/>
        <rFont val="Times New Roman"/>
        <family val="1"/>
      </rPr>
      <t>GP2</t>
    </r>
  </si>
  <si>
    <t>rs1435711</t>
  </si>
  <si>
    <t>39kb 5' of RP11-547C5.2</t>
  </si>
  <si>
    <t>rs77056270</t>
  </si>
  <si>
    <t>RP11-61G23.1</t>
  </si>
  <si>
    <t>rs12815029</t>
  </si>
  <si>
    <r>
      <t xml:space="preserve">intron of </t>
    </r>
    <r>
      <rPr>
        <i/>
        <sz val="9"/>
        <color rgb="FF000000"/>
        <rFont val="Times New Roman"/>
        <family val="1"/>
      </rPr>
      <t>FOXM1</t>
    </r>
  </si>
  <si>
    <t>rs17427708</t>
  </si>
  <si>
    <t>52kb 5' of RP11-179A10.1</t>
  </si>
  <si>
    <t>rs112907900</t>
  </si>
  <si>
    <t>147kb 3' of AC009035.1</t>
  </si>
  <si>
    <t>rs1299147</t>
  </si>
  <si>
    <t>RP11-369K17.1</t>
  </si>
  <si>
    <t>rs58315468</t>
  </si>
  <si>
    <r>
      <t xml:space="preserve">intron of </t>
    </r>
    <r>
      <rPr>
        <i/>
        <sz val="9"/>
        <color rgb="FF000000"/>
        <rFont val="Times New Roman"/>
        <family val="1"/>
      </rPr>
      <t>ERC2</t>
    </r>
  </si>
  <si>
    <t>rs116487101</t>
  </si>
  <si>
    <t>235kb 3' of RP11-360A9.2</t>
  </si>
  <si>
    <t>rs148068503</t>
  </si>
  <si>
    <t>42kb 5' of AC013460.1</t>
  </si>
  <si>
    <t>rs1887435</t>
  </si>
  <si>
    <r>
      <t xml:space="preserve">50 kb 3' of </t>
    </r>
    <r>
      <rPr>
        <i/>
        <sz val="9"/>
        <color rgb="FF000000"/>
        <rFont val="Times New Roman"/>
        <family val="1"/>
      </rPr>
      <t>MELK</t>
    </r>
  </si>
  <si>
    <t>rs9914497</t>
  </si>
  <si>
    <r>
      <t xml:space="preserve">exon of </t>
    </r>
    <r>
      <rPr>
        <i/>
        <sz val="9"/>
        <color rgb="FF000000"/>
        <rFont val="Times New Roman"/>
        <family val="1"/>
      </rPr>
      <t>AOC3</t>
    </r>
  </si>
  <si>
    <t>rs111411190</t>
  </si>
  <si>
    <r>
      <t xml:space="preserve">intron of </t>
    </r>
    <r>
      <rPr>
        <i/>
        <sz val="9"/>
        <color rgb="FF000000"/>
        <rFont val="Times New Roman"/>
        <family val="1"/>
      </rPr>
      <t>ERI2</t>
    </r>
  </si>
  <si>
    <t>rs6559619</t>
  </si>
  <si>
    <r>
      <t xml:space="preserve">291kb 3' of </t>
    </r>
    <r>
      <rPr>
        <i/>
        <sz val="9"/>
        <color rgb="FF000000"/>
        <rFont val="Times New Roman"/>
        <family val="1"/>
      </rPr>
      <t>TLE1</t>
    </r>
  </si>
  <si>
    <t>rs201913971</t>
  </si>
  <si>
    <r>
      <t xml:space="preserve">35kb 5' of </t>
    </r>
    <r>
      <rPr>
        <i/>
        <sz val="9"/>
        <color rgb="FF000000"/>
        <rFont val="Times New Roman"/>
        <family val="1"/>
      </rPr>
      <t>LYZ</t>
    </r>
  </si>
  <si>
    <t>rs1370381</t>
  </si>
  <si>
    <t>248bp 5' of AC012363.13</t>
  </si>
  <si>
    <t>rs7813392</t>
  </si>
  <si>
    <r>
      <t xml:space="preserve">1.7kb 3' of </t>
    </r>
    <r>
      <rPr>
        <i/>
        <sz val="9"/>
        <color rgb="FF000000"/>
        <rFont val="Times New Roman"/>
        <family val="1"/>
      </rPr>
      <t>NPM2</t>
    </r>
  </si>
  <si>
    <t>rs149811118</t>
  </si>
  <si>
    <r>
      <t xml:space="preserve">intron of </t>
    </r>
    <r>
      <rPr>
        <i/>
        <sz val="9"/>
        <color rgb="FF000000"/>
        <rFont val="Times New Roman"/>
        <family val="1"/>
      </rPr>
      <t>FBXO38</t>
    </r>
  </si>
  <si>
    <t>rs569100507</t>
  </si>
  <si>
    <r>
      <t xml:space="preserve">intron of </t>
    </r>
    <r>
      <rPr>
        <i/>
        <sz val="9"/>
        <color rgb="FF000000"/>
        <rFont val="Times New Roman"/>
        <family val="1"/>
      </rPr>
      <t>AK054753</t>
    </r>
  </si>
  <si>
    <t>rs61797906</t>
  </si>
  <si>
    <r>
      <t xml:space="preserve">intron of </t>
    </r>
    <r>
      <rPr>
        <i/>
        <sz val="9"/>
        <color rgb="FF000000"/>
        <rFont val="Times New Roman"/>
        <family val="1"/>
      </rPr>
      <t>STXBP5L</t>
    </r>
  </si>
  <si>
    <t>rs73375613</t>
  </si>
  <si>
    <t>intron of LINC00536</t>
  </si>
  <si>
    <t>rs111881062</t>
  </si>
  <si>
    <r>
      <t xml:space="preserve">intron of </t>
    </r>
    <r>
      <rPr>
        <i/>
        <sz val="9"/>
        <color rgb="FF000000"/>
        <rFont val="Times New Roman"/>
        <family val="1"/>
      </rPr>
      <t>DNAH3</t>
    </r>
  </si>
  <si>
    <t>rs7979111</t>
  </si>
  <si>
    <t>rs143462555</t>
  </si>
  <si>
    <r>
      <t xml:space="preserve">intron of </t>
    </r>
    <r>
      <rPr>
        <i/>
        <sz val="9"/>
        <color rgb="FF000000"/>
        <rFont val="Times New Roman"/>
        <family val="1"/>
      </rPr>
      <t>LRRTM4</t>
    </r>
  </si>
  <si>
    <t>rs56359436</t>
  </si>
  <si>
    <r>
      <t xml:space="preserve">81kb 5' of </t>
    </r>
    <r>
      <rPr>
        <i/>
        <sz val="9"/>
        <color rgb="FF000000"/>
        <rFont val="Times New Roman"/>
        <family val="1"/>
      </rPr>
      <t>7SK</t>
    </r>
  </si>
  <si>
    <t>rs149978984</t>
  </si>
  <si>
    <t>RP11-308N19.1</t>
  </si>
  <si>
    <t>rs61504344</t>
  </si>
  <si>
    <t>intron of RP11-357N13.7</t>
  </si>
  <si>
    <t>rs8110113</t>
  </si>
  <si>
    <r>
      <t xml:space="preserve">closest to </t>
    </r>
    <r>
      <rPr>
        <i/>
        <sz val="9"/>
        <color rgb="FF000000"/>
        <rFont val="Times New Roman"/>
        <family val="1"/>
      </rPr>
      <t>FAM138F</t>
    </r>
  </si>
  <si>
    <t>rs139158116</t>
  </si>
  <si>
    <r>
      <t xml:space="preserve">intron of </t>
    </r>
    <r>
      <rPr>
        <i/>
        <sz val="9"/>
        <color rgb="FF000000"/>
        <rFont val="Times New Roman"/>
        <family val="1"/>
      </rPr>
      <t>PHACTR1</t>
    </r>
  </si>
  <si>
    <t>rs74507963</t>
  </si>
  <si>
    <r>
      <t xml:space="preserve">intron of </t>
    </r>
    <r>
      <rPr>
        <i/>
        <sz val="9"/>
        <color rgb="FF000000"/>
        <rFont val="Times New Roman"/>
        <family val="1"/>
      </rPr>
      <t>TMEM159</t>
    </r>
  </si>
  <si>
    <t>rs138544810</t>
  </si>
  <si>
    <t>rs111655465</t>
  </si>
  <si>
    <r>
      <t xml:space="preserve">1.2kb 5' of </t>
    </r>
    <r>
      <rPr>
        <i/>
        <sz val="9"/>
        <color rgb="FF000000"/>
        <rFont val="Times New Roman"/>
        <family val="1"/>
      </rPr>
      <t>ZKSCAN2</t>
    </r>
  </si>
  <si>
    <t>rs183543218</t>
  </si>
  <si>
    <t>RP11-1017G21.4</t>
  </si>
  <si>
    <t>rs6559618</t>
  </si>
  <si>
    <t>rs73375614</t>
  </si>
  <si>
    <t>rs75747079</t>
  </si>
  <si>
    <r>
      <t xml:space="preserve">23kb 5' of </t>
    </r>
    <r>
      <rPr>
        <i/>
        <sz val="9"/>
        <color rgb="FF000000"/>
        <rFont val="Times New Roman"/>
        <family val="1"/>
      </rPr>
      <t>TAF1B</t>
    </r>
  </si>
  <si>
    <t>rs76635096</t>
  </si>
  <si>
    <t>CTC-535M15.2</t>
  </si>
  <si>
    <t>rs181491307</t>
  </si>
  <si>
    <r>
      <t xml:space="preserve">9.1kb 5' of </t>
    </r>
    <r>
      <rPr>
        <i/>
        <sz val="9"/>
        <color rgb="FF000000"/>
        <rFont val="Times New Roman"/>
        <family val="1"/>
      </rPr>
      <t>ZNF608</t>
    </r>
  </si>
  <si>
    <t>rs149319646</t>
  </si>
  <si>
    <r>
      <t xml:space="preserve">intron of </t>
    </r>
    <r>
      <rPr>
        <i/>
        <sz val="9"/>
        <color rgb="FF000000"/>
        <rFont val="Times New Roman"/>
        <family val="1"/>
      </rPr>
      <t>TAF1B</t>
    </r>
  </si>
  <si>
    <t>rs12634692</t>
  </si>
  <si>
    <t>24kb 3' of RP11-12K11.2</t>
  </si>
  <si>
    <t>rs75506871</t>
  </si>
  <si>
    <t>9.6kb 3' of RP11-395D3.1</t>
  </si>
  <si>
    <t>rs183912555</t>
  </si>
  <si>
    <r>
      <t xml:space="preserve">144bp 3' of </t>
    </r>
    <r>
      <rPr>
        <i/>
        <sz val="9"/>
        <color rgb="FF000000"/>
        <rFont val="Times New Roman"/>
        <family val="1"/>
      </rPr>
      <t>PLXNB2</t>
    </r>
  </si>
  <si>
    <t>rs2942208</t>
  </si>
  <si>
    <r>
      <t xml:space="preserve">intron of </t>
    </r>
    <r>
      <rPr>
        <i/>
        <sz val="9"/>
        <color rgb="FF000000"/>
        <rFont val="Times New Roman"/>
        <family val="1"/>
      </rPr>
      <t>SLC25A37</t>
    </r>
  </si>
  <si>
    <t>rs73375619</t>
  </si>
  <si>
    <t>rs191800861</t>
  </si>
  <si>
    <t>9kb 3' of CTD-2354A18.1</t>
  </si>
  <si>
    <t>Suppl. Table S12. Encoded protein, expression and disease association for candidate genes (P&lt;1E-05) at urinary uromodulin (uUMOD)- and indexed urinary uromodulin (uUCR)-associated variants.</t>
  </si>
  <si>
    <t>Trait</t>
  </si>
  <si>
    <t>Protein description</t>
  </si>
  <si>
    <t>Associated phenotype MIM</t>
  </si>
  <si>
    <t>Expressed in human kidney*</t>
  </si>
  <si>
    <t>Human segmental distribution**</t>
  </si>
  <si>
    <t>ACSM2B</t>
  </si>
  <si>
    <t>uUMOD/uUCR</t>
  </si>
  <si>
    <t>Acyl-CoA Synthetase medium chain family, member 2B. Involved in fatty acid metabolism.</t>
  </si>
  <si>
    <t>-</t>
  </si>
  <si>
    <t>Yes</t>
  </si>
  <si>
    <t>PT</t>
  </si>
  <si>
    <t>ACSM3</t>
  </si>
  <si>
    <t>Acyl-CoA Synthetase medium chain family, member 3. Involved in fatty acid metabolism.</t>
  </si>
  <si>
    <t>ACSM5</t>
  </si>
  <si>
    <t>Acyl-CoA Synthetase medium chain family, member 5. Involved in fatty acid metabolism.</t>
  </si>
  <si>
    <t>ADCK1</t>
  </si>
  <si>
    <t>uUMOD</t>
  </si>
  <si>
    <t>AarF Domain Containing Kinase 1. Appears to be essential for maintaining mitochondrial cristae formation and mitochondrial function.</t>
  </si>
  <si>
    <t>All</t>
  </si>
  <si>
    <t>AOC3</t>
  </si>
  <si>
    <t>uUCR</t>
  </si>
  <si>
    <t>Membrane primary amine oxidase, cell adhesion protein that participates in lymphocyte extravasation. Has semicarbazide-sensitive (SSAO) monoamine oxidase activity. May play a role in adipogenesis.</t>
  </si>
  <si>
    <t>DCUN1D3</t>
  </si>
  <si>
    <t xml:space="preserve">Defective In Cullin Neddylation 1 Domain Containing 3. Antagonizes DCUN1D1-mediated CUL1 neddylation; may promote mesenchymal to epithelial-like changes. </t>
  </si>
  <si>
    <t>PT, CD</t>
  </si>
  <si>
    <t>DNAH3</t>
  </si>
  <si>
    <t xml:space="preserve">Dynein axonemal heavy chain 3, force generating protein of respiratory cilia. Produces force towards the minus ends of microtubules. </t>
  </si>
  <si>
    <t>No</t>
  </si>
  <si>
    <t>DYNC1I2</t>
  </si>
  <si>
    <t>Dynein Cytoplasmic 1 Intermediate Chain 2. Non-catalytic accessory components of the cytoplasmic dynein 1 complex that are thought to be involved in linking dynein to cargos and to adapter proteins.</t>
  </si>
  <si>
    <t>#618492 Neurodevelopmental disorder with microcephaly and structural brain anomalies</t>
  </si>
  <si>
    <t>ERC2</t>
  </si>
  <si>
    <t>ERC protein 2, thought to be involved in the organization of the cytomatrix at the nerve terminals active zone (CAZ) which regulates neurotransmitter release.</t>
  </si>
  <si>
    <t>TAL</t>
  </si>
  <si>
    <t>ERI2</t>
  </si>
  <si>
    <t>ERI1 Exoribonuclease Family Member 2. Potentially involved in RNA decay.</t>
  </si>
  <si>
    <t>dTL</t>
  </si>
  <si>
    <t>Family with sequence similarity 83, member A. Probable proto-oncogene that functions in the epidermal growth factor receptor/EGFR signaling pathway.</t>
  </si>
  <si>
    <t>Weak</t>
  </si>
  <si>
    <t>Podocytes</t>
  </si>
  <si>
    <t>FBXO38</t>
  </si>
  <si>
    <t xml:space="preserve">F-box only protein 38, substrate recognition component of a SCF (SKP1-CUL1-F-box protein) E3 ubiquitin-protein ligase complex which regulates T-cells-mediated immunity </t>
  </si>
  <si>
    <t xml:space="preserve">#615575 Neuronopathy, distal hereditary motor, type IID </t>
  </si>
  <si>
    <t>FOXM1</t>
  </si>
  <si>
    <t>Forkhead box protein M1, transcriptional factor regulating the expression of cell cycle genes essential for DNA replication and mitosis.</t>
  </si>
  <si>
    <t>GP2</t>
  </si>
  <si>
    <t>Glycoprotein 2, pancreatic paralog of UMOD. Capable of binding pathogens.</t>
  </si>
  <si>
    <t>GRAMD1C</t>
  </si>
  <si>
    <t>GRAM Domain-containing 1C, contains unique domains for binding cholesterol and the plasma membrane.</t>
  </si>
  <si>
    <t>TAL, DCT, CD</t>
  </si>
  <si>
    <t>ISPD</t>
  </si>
  <si>
    <r>
      <t>Isoprenoid Synthase Domain Containing, also called CDP-L-Ribitol Pyrophosphorylase A (</t>
    </r>
    <r>
      <rPr>
        <b/>
        <i/>
        <sz val="9"/>
        <color theme="1"/>
        <rFont val="Times New Roman"/>
        <family val="1"/>
      </rPr>
      <t>CRPPA</t>
    </r>
    <r>
      <rPr>
        <b/>
        <sz val="9"/>
        <color theme="1"/>
        <rFont val="Times New Roman"/>
        <family val="1"/>
      </rPr>
      <t>). Enzyme required for O-linked mannosylation.</t>
    </r>
  </si>
  <si>
    <t>#614643 Muscular dystrophy-dystroglycanopathy (congenital with brain and eye anomalies), type A, 7</t>
  </si>
  <si>
    <t>KRT39</t>
  </si>
  <si>
    <t>Keratin 39, type I hair keratin.</t>
  </si>
  <si>
    <t>LRRTM4</t>
  </si>
  <si>
    <t xml:space="preserve">Leucine-rich repeat transmembrane neuronal protein 4, may play a role in the development and maintenance of the vertebrate nervous system. </t>
  </si>
  <si>
    <t>LYZ</t>
  </si>
  <si>
    <t>Lysozyme C, bacteriolytic enzyme, enhances activity of immunoagents.</t>
  </si>
  <si>
    <t>#105200 Amyloidosis, renal</t>
  </si>
  <si>
    <t>MELK</t>
  </si>
  <si>
    <t>Maternal embryonic leucine zipper kinase, serine/threonine-protein kinase involved in various processes such as cell cycle regulation, self-renewal of stem cells, apoptosis and splicing regulation.</t>
  </si>
  <si>
    <t>MYO9B</t>
  </si>
  <si>
    <t>Myosin 9B. Binds actin with high affinity and also acts as a GTPase activator for RHOA, playing a role in the regulation of cell migration.</t>
  </si>
  <si>
    <t>#609753 Celiac disease, susceptibility to, 4</t>
  </si>
  <si>
    <t>CD</t>
  </si>
  <si>
    <t>NDUFS4***</t>
  </si>
  <si>
    <t>NADH:Ubiquinone Oxidoreductase Subunit S4. Accessory subunit of the mitochondrial complex I (NADH dehydrogenase).</t>
  </si>
  <si>
    <t>#252010 Mitochondrial complex I deficiency, nuclear type I</t>
  </si>
  <si>
    <t>NPM2</t>
  </si>
  <si>
    <t>Nucleoplasmin-2, core histones chaperone involved in chromatin reprogramming, especially during fertilization and early embryonic development.</t>
  </si>
  <si>
    <t>PDCD2</t>
  </si>
  <si>
    <t>Programmed Cell Death 2, nuclear protein.</t>
  </si>
  <si>
    <t>PHACTR1</t>
  </si>
  <si>
    <t>Phosphatase and actin regulator 1, binds actin monomers (G actin) and plays a role in multiple processes including the regulation of actin cytoskeleton dynamics, actin stress fibers formation, cell motility and survival.</t>
  </si>
  <si>
    <t xml:space="preserve">#618298 Developmental and epileptic encephalopathy 70 </t>
  </si>
  <si>
    <t xml:space="preserve">Yes </t>
  </si>
  <si>
    <t>PKD2L2</t>
  </si>
  <si>
    <t xml:space="preserve">Polycystic Kidney Disease 2-Like 2, may function as a subunit of a cation channel and play a role in fertilization. </t>
  </si>
  <si>
    <t>PLXNB2</t>
  </si>
  <si>
    <t>Plexin-B2, cell surface receptor for SEMA4C, SEMA4D and SEMA4G that plays an important role in cell-cell signalling.</t>
  </si>
  <si>
    <t>SLC25A12</t>
  </si>
  <si>
    <t>Also called ARALAR1. Carrier that catalyzes the calcium-dependent exchange of cytoplasmic glutamate with mitochondrial aspartate across the mitochondrial inner membrane. May have a function in the urea cycle.</t>
  </si>
  <si>
    <t>#612949 Developmental and epileptic encephalopathy 39</t>
  </si>
  <si>
    <t>SLC25A37</t>
  </si>
  <si>
    <t>Mitoferrin-1, Mitochondrial iron transporter that mediates iron uptake in developing erythroid cells.</t>
  </si>
  <si>
    <t>SLC4A8</t>
  </si>
  <si>
    <t>Electroneutral sodium bicarbonate exchanger.</t>
  </si>
  <si>
    <t>STXBP5L</t>
  </si>
  <si>
    <t xml:space="preserve">Syntaxin-binding protein 5-like, plays a role in vesicle trafficking and exocytosis inhibition. </t>
  </si>
  <si>
    <t>TAF1B</t>
  </si>
  <si>
    <t>TATA box-binding protein-associated factor RNA polymerase I subunit B, component of RNA polymerase I core factor complex that plays a key role in multiple steps during transcription initiation.</t>
  </si>
  <si>
    <t>TLE1</t>
  </si>
  <si>
    <t xml:space="preserve">Transducin-like enhancer protein 1, transcriptional corepressor that binds to a number of transcription factors. Inhibits NF-kappa-B-regulated gene expression.. </t>
  </si>
  <si>
    <t>TOLLIP</t>
  </si>
  <si>
    <t>Toll Interacting Protein, regulates inflammatory signaling and is involved in interleukin-1 receptor trafficking and in the turnover of IL1R-associated kinase.</t>
  </si>
  <si>
    <t>TRAPPC11</t>
  </si>
  <si>
    <t>Trafficking Protein Particle Complex 11. Subunit of the TRAPP (transport protein particle) tethering complex, which functions in intracellular vesicle trafficking.</t>
  </si>
  <si>
    <t>#615356 Muscular dystrophy, limb-girdle, autosomal recessive 18</t>
  </si>
  <si>
    <t>WNT8A</t>
  </si>
  <si>
    <t>Wingless-Type MMTV Integration Site Family, Member 8A, member of the WNT family, secreted signalling protein involved in cell development.</t>
  </si>
  <si>
    <t>ND</t>
  </si>
  <si>
    <t>WWOX</t>
  </si>
  <si>
    <t>WW Domain-containing Oxidoreductase, acting as a tumor suppressor and playing a role in apoptosis. May control genotoxic stress-induced cell death and play a role in TGFB1-mediated and/or TNF-mediated cell death.</t>
  </si>
  <si>
    <t>#616211 Developmental and epileptic encephalopathy 28 #133239 Esophageal squamous cell carcinoma, somatic #614322 Spinocerebellar ataxia, autosomal recessive 12</t>
  </si>
  <si>
    <t>ZKSCAN2</t>
  </si>
  <si>
    <t>Zinc finger protein with KRAB and SCAN domains 2, may be involved in transcriptional regulation.</t>
  </si>
  <si>
    <t>ZNF608</t>
  </si>
  <si>
    <t>Zinc finger protein 608, transcription factor, which represses ZNF609 transcription.</t>
  </si>
  <si>
    <r>
      <t xml:space="preserve">* Based on Human Protein Atlas; ** Based on human single-nucleus RNA-Seq databases (Wu, Uchimura </t>
    </r>
    <r>
      <rPr>
        <i/>
        <sz val="10"/>
        <color rgb="FF000000"/>
        <rFont val="Times New Roman"/>
        <family val="1"/>
      </rPr>
      <t>et al</t>
    </r>
    <r>
      <rPr>
        <sz val="10"/>
        <color rgb="FF000000"/>
        <rFont val="Times New Roman"/>
        <family val="1"/>
      </rPr>
      <t xml:space="preserve">, </t>
    </r>
    <r>
      <rPr>
        <i/>
        <sz val="10"/>
        <color rgb="FF000000"/>
        <rFont val="Times New Roman"/>
        <family val="1"/>
      </rPr>
      <t>Cell Stem Cell</t>
    </r>
    <r>
      <rPr>
        <sz val="10"/>
        <color rgb="FF000000"/>
        <rFont val="Times New Roman"/>
        <family val="1"/>
      </rPr>
      <t xml:space="preserve">, 2018; Muto, Wilson </t>
    </r>
    <r>
      <rPr>
        <i/>
        <sz val="10"/>
        <color rgb="FF000000"/>
        <rFont val="Times New Roman"/>
        <family val="1"/>
      </rPr>
      <t>et al</t>
    </r>
    <r>
      <rPr>
        <sz val="10"/>
        <color rgb="FF000000"/>
        <rFont val="Times New Roman"/>
        <family val="1"/>
      </rPr>
      <t xml:space="preserve">, </t>
    </r>
    <r>
      <rPr>
        <i/>
        <sz val="10"/>
        <color rgb="FF000000"/>
        <rFont val="Times New Roman"/>
        <family val="1"/>
      </rPr>
      <t>Nat Commun</t>
    </r>
    <r>
      <rPr>
        <sz val="10"/>
        <color rgb="FF000000"/>
        <rFont val="Times New Roman"/>
        <family val="1"/>
      </rPr>
      <t>, 2021); *** Corresponds to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0000"/>
        <rFont val="Times New Roman"/>
        <family val="1"/>
      </rPr>
      <t>CTD-2188H20.1 in the uUMOD table; PT: Proximal Tubule; aTL, ascending thin limb; dTL: descending thin limb; TAL: thick ascending limb; DCT: distal convoluted tubule; CNT: connecting tubule; CD: collecting duct; MIM: Mendelian inheritance in man; ND, not detected. Genes in bold are enriched in the TAL.</t>
    </r>
  </si>
  <si>
    <r>
      <t xml:space="preserve">Suppl. Table S13. Table showing effect size and </t>
    </r>
    <r>
      <rPr>
        <i/>
        <sz val="11"/>
        <rFont val="Times New Roman"/>
        <family val="1"/>
      </rPr>
      <t>P</t>
    </r>
    <r>
      <rPr>
        <sz val="11"/>
        <rFont val="Times New Roman"/>
        <family val="1"/>
      </rPr>
      <t xml:space="preserve"> values of rs8067385, most significant SNP in the </t>
    </r>
    <r>
      <rPr>
        <i/>
        <sz val="11"/>
        <rFont val="Times New Roman"/>
        <family val="1"/>
      </rPr>
      <t>KRT40</t>
    </r>
    <r>
      <rPr>
        <sz val="11"/>
        <rFont val="Times New Roman"/>
        <family val="1"/>
      </rPr>
      <t xml:space="preserve"> locus from meta-analysis of urinary uromodulin (uUMOD) concentration and urinary uromodulin normalised for eGFR (uUMOD_eGFR) using 7 cohorts.</t>
    </r>
  </si>
  <si>
    <t>uUMOD_eGFR</t>
  </si>
  <si>
    <t>EAF_C</t>
  </si>
  <si>
    <r>
      <rPr>
        <b/>
        <i/>
        <sz val="9"/>
        <color rgb="FF000000"/>
        <rFont val="Times New Roman"/>
        <family val="1"/>
      </rPr>
      <t xml:space="preserve">P </t>
    </r>
    <r>
      <rPr>
        <b/>
        <sz val="9"/>
        <color rgb="FF000000"/>
        <rFont val="Times New Roman"/>
        <family val="1"/>
      </rPr>
      <t>Value</t>
    </r>
  </si>
  <si>
    <t>N</t>
  </si>
  <si>
    <t>The average effect size of SNP rs8067385 is shown below: </t>
  </si>
  <si>
    <t>SNP</t>
  </si>
  <si>
    <r>
      <rPr>
        <b/>
        <i/>
        <sz val="9"/>
        <color rgb="FF000000"/>
        <rFont val="Times New Roman"/>
        <family val="1"/>
      </rPr>
      <t>P</t>
    </r>
    <r>
      <rPr>
        <b/>
        <sz val="9"/>
        <color rgb="FF000000"/>
        <rFont val="Times New Roman"/>
        <family val="1"/>
      </rPr>
      <t xml:space="preserve"> Value</t>
    </r>
  </si>
  <si>
    <r>
      <t xml:space="preserve">Suppl. Table S14. Table showing effect size and </t>
    </r>
    <r>
      <rPr>
        <i/>
        <sz val="11"/>
        <rFont val="Times New Roman"/>
        <family val="1"/>
      </rPr>
      <t>P</t>
    </r>
    <r>
      <rPr>
        <sz val="11"/>
        <rFont val="Times New Roman"/>
        <family val="1"/>
      </rPr>
      <t xml:space="preserve"> values of rs9672398, most significant SNP in the </t>
    </r>
    <r>
      <rPr>
        <i/>
        <sz val="11"/>
        <rFont val="Times New Roman"/>
        <family val="1"/>
      </rPr>
      <t>WDR72</t>
    </r>
    <r>
      <rPr>
        <sz val="11"/>
        <rFont val="Times New Roman"/>
        <family val="1"/>
      </rPr>
      <t xml:space="preserve"> locus from meta-analysis of urinary uromodulin (uUMOD) concentration and urinary uromodulin normalised for eGFR (uUMOD_eGFR) using 7 cohorts.</t>
    </r>
  </si>
  <si>
    <t>EAF_G</t>
  </si>
  <si>
    <r>
      <rPr>
        <b/>
        <i/>
        <sz val="9"/>
        <color theme="1"/>
        <rFont val="Times New Roman"/>
        <family val="1"/>
      </rPr>
      <t>P</t>
    </r>
    <r>
      <rPr>
        <b/>
        <sz val="9"/>
        <color theme="1"/>
        <rFont val="Times New Roman"/>
        <family val="1"/>
      </rPr>
      <t xml:space="preserve"> Value</t>
    </r>
  </si>
  <si>
    <t>rs9672398 </t>
  </si>
  <si>
    <t>Suppl. Table S15. VEGAS2 results for uUMOD and uUCR meta-analysis.</t>
  </si>
  <si>
    <t>Urinary uromodulin (uUMOD)</t>
  </si>
  <si>
    <t>Urinary uromodulin to creatinine ratio (uUCR)</t>
  </si>
  <si>
    <t>Chr</t>
  </si>
  <si>
    <t>nSNPs</t>
  </si>
  <si>
    <r>
      <t>P</t>
    </r>
    <r>
      <rPr>
        <b/>
        <sz val="9"/>
        <color rgb="FF000000"/>
        <rFont val="Times New Roman"/>
        <family val="1"/>
      </rPr>
      <t xml:space="preserve"> value</t>
    </r>
  </si>
  <si>
    <t>Best-SNP</t>
  </si>
  <si>
    <r>
      <t xml:space="preserve">Meta-analysis </t>
    </r>
    <r>
      <rPr>
        <b/>
        <i/>
        <sz val="9"/>
        <color rgb="FF000000"/>
        <rFont val="Times New Roman"/>
        <family val="1"/>
      </rPr>
      <t>P</t>
    </r>
    <r>
      <rPr>
        <b/>
        <sz val="9"/>
        <color rgb="FF000000"/>
        <rFont val="Times New Roman"/>
        <family val="1"/>
      </rPr>
      <t xml:space="preserve"> value</t>
    </r>
  </si>
  <si>
    <t>Meta-analysis</t>
  </si>
  <si>
    <t>PDILT</t>
  </si>
  <si>
    <t>&lt;1.00E-06</t>
  </si>
  <si>
    <t>UMOD</t>
  </si>
  <si>
    <t>KRT40</t>
  </si>
  <si>
    <t>LINC00317</t>
  </si>
  <si>
    <t>rs2826971</t>
  </si>
  <si>
    <t>LIMS3-LOC440895_1</t>
  </si>
  <si>
    <t>rs339203</t>
  </si>
  <si>
    <t>AGAP2-AS1</t>
  </si>
  <si>
    <t>rs12318065</t>
  </si>
  <si>
    <t xml:space="preserve">Suppl. Table S16. Candidate gene analysis for uUMOD and uUCR levels. </t>
  </si>
  <si>
    <t>BP start</t>
  </si>
  <si>
    <t>BP end</t>
  </si>
  <si>
    <t>N SNPs</t>
  </si>
  <si>
    <t>LD blocks</t>
  </si>
  <si>
    <t>Gene specific threshold</t>
  </si>
  <si>
    <r>
      <t>SNPs in Gene with </t>
    </r>
    <r>
      <rPr>
        <b/>
        <i/>
        <sz val="9"/>
        <color theme="1"/>
        <rFont val="Times New Roman"/>
        <family val="1"/>
      </rPr>
      <t>P</t>
    </r>
    <r>
      <rPr>
        <b/>
        <sz val="9"/>
        <color theme="1"/>
        <rFont val="Times New Roman"/>
        <family val="1"/>
      </rPr>
      <t> Value Below Threshold (n)</t>
    </r>
  </si>
  <si>
    <r>
      <t>SNP ID with Lowest </t>
    </r>
    <r>
      <rPr>
        <b/>
        <i/>
        <sz val="9"/>
        <color theme="1"/>
        <rFont val="Times New Roman"/>
        <family val="1"/>
      </rPr>
      <t>P</t>
    </r>
    <r>
      <rPr>
        <b/>
        <sz val="9"/>
        <color theme="1"/>
        <rFont val="Times New Roman"/>
        <family val="1"/>
      </rPr>
      <t> Value in Gene</t>
    </r>
  </si>
  <si>
    <r>
      <t xml:space="preserve">SNP </t>
    </r>
    <r>
      <rPr>
        <b/>
        <i/>
        <sz val="9"/>
        <color theme="1"/>
        <rFont val="Times New Roman"/>
        <family val="1"/>
      </rPr>
      <t>P</t>
    </r>
    <r>
      <rPr>
        <b/>
        <sz val="9"/>
        <color theme="1"/>
        <rFont val="Times New Roman"/>
        <family val="1"/>
      </rPr>
      <t xml:space="preserve"> value</t>
    </r>
  </si>
  <si>
    <t>rs34685202</t>
  </si>
  <si>
    <t>rs2846680</t>
  </si>
  <si>
    <t>rs190478015</t>
  </si>
  <si>
    <t>rs189562466</t>
  </si>
  <si>
    <t>rs2863442</t>
  </si>
  <si>
    <t>rs2495510</t>
  </si>
  <si>
    <t>rs75141404</t>
  </si>
  <si>
    <t>rs182187763</t>
  </si>
  <si>
    <t>rs143738711</t>
  </si>
  <si>
    <t>rs10937428</t>
  </si>
  <si>
    <t>rs184113190</t>
  </si>
  <si>
    <t>rs41269513</t>
  </si>
  <si>
    <t>rs9524997</t>
  </si>
  <si>
    <t>rs148536903</t>
  </si>
  <si>
    <t>rs1058166</t>
  </si>
  <si>
    <t>rs146879380</t>
  </si>
  <si>
    <t>rs149945265</t>
  </si>
  <si>
    <t>rs3795574</t>
  </si>
  <si>
    <t>rs11571088</t>
  </si>
  <si>
    <t>Shaded rows indicate genes containing variants significantly associated with uUMOD levels.</t>
  </si>
  <si>
    <t>Suppl. Table S17. Look-up analyses of genes associated with specific segments of the kidney and candidate genes previously published by Olden et al. (2014).</t>
  </si>
  <si>
    <r>
      <t>SNP ID with Lowest </t>
    </r>
    <r>
      <rPr>
        <i/>
        <sz val="9"/>
        <color theme="1"/>
        <rFont val="Times New Roman"/>
        <family val="1"/>
      </rPr>
      <t>P</t>
    </r>
    <r>
      <rPr>
        <sz val="9"/>
        <color theme="1"/>
        <rFont val="Times New Roman"/>
        <family val="1"/>
      </rPr>
      <t> Value in Gene</t>
    </r>
  </si>
  <si>
    <t>StdErr</t>
  </si>
  <si>
    <r>
      <rPr>
        <i/>
        <sz val="9"/>
        <color theme="1"/>
        <rFont val="Times New Roman"/>
        <family val="1"/>
      </rPr>
      <t>P</t>
    </r>
    <r>
      <rPr>
        <sz val="9"/>
        <color theme="1"/>
        <rFont val="Times New Roman"/>
        <family val="1"/>
      </rPr>
      <t xml:space="preserve"> value</t>
    </r>
  </si>
  <si>
    <t>rs2878772</t>
  </si>
  <si>
    <t>rs467323</t>
  </si>
  <si>
    <t>rs57484896</t>
  </si>
  <si>
    <t>rs181227639</t>
  </si>
  <si>
    <t>rs11679521</t>
  </si>
  <si>
    <t>rs7587977</t>
  </si>
  <si>
    <t>rs3787493</t>
  </si>
  <si>
    <t>rs113959523</t>
  </si>
  <si>
    <t>rs72650115</t>
  </si>
  <si>
    <t>rs56303414</t>
  </si>
  <si>
    <t>rs28789690</t>
  </si>
  <si>
    <t>rs3910047</t>
  </si>
  <si>
    <t>rs147947517</t>
  </si>
  <si>
    <t>rs13306621</t>
  </si>
  <si>
    <t>rs168748</t>
  </si>
  <si>
    <t>rs28453143</t>
  </si>
  <si>
    <t>rs4297681</t>
  </si>
  <si>
    <t>rs149856489</t>
  </si>
  <si>
    <t>rs61290372</t>
  </si>
  <si>
    <t>rs189745182</t>
  </si>
  <si>
    <t>rs6436658</t>
  </si>
  <si>
    <t>rs1054415</t>
  </si>
  <si>
    <t>rs1922021</t>
  </si>
  <si>
    <t>rs2491353</t>
  </si>
  <si>
    <t>rs116996185</t>
  </si>
  <si>
    <t>rs6439362</t>
  </si>
  <si>
    <t>rs115750212</t>
  </si>
  <si>
    <t>rs140009065</t>
  </si>
  <si>
    <t>rs4805141</t>
  </si>
  <si>
    <t>rs115778946</t>
  </si>
  <si>
    <t>rs117440655</t>
  </si>
  <si>
    <t>rs118184950</t>
  </si>
  <si>
    <t>rs72893506</t>
  </si>
  <si>
    <t>rs192410368</t>
  </si>
  <si>
    <t>Proximal Convoluted Tubule diseases</t>
  </si>
  <si>
    <t>rs149316966</t>
  </si>
  <si>
    <t>rs222751</t>
  </si>
  <si>
    <t>rs143453038</t>
  </si>
  <si>
    <t>rs17618783</t>
  </si>
  <si>
    <t>rs58392799</t>
  </si>
  <si>
    <t>rs830958</t>
  </si>
  <si>
    <t>rs56265379</t>
  </si>
  <si>
    <t>rs71581747</t>
  </si>
  <si>
    <t>rs55641619</t>
  </si>
  <si>
    <t>rs73169713</t>
  </si>
  <si>
    <t>rs140023275</t>
  </si>
  <si>
    <t>rs6843447</t>
  </si>
  <si>
    <t>rs56168801</t>
  </si>
  <si>
    <t>rs4246815</t>
  </si>
  <si>
    <t>rs17032095</t>
  </si>
  <si>
    <t>rs183414283</t>
  </si>
  <si>
    <t>rs3116150</t>
  </si>
  <si>
    <t>1226232 </t>
  </si>
  <si>
    <t>rs148591058</t>
  </si>
  <si>
    <t>Thick Ascending Limb diseases</t>
  </si>
  <si>
    <t>rs2466154</t>
  </si>
  <si>
    <t>rs390103</t>
  </si>
  <si>
    <t>rs57709437</t>
  </si>
  <si>
    <t>rs183705028</t>
  </si>
  <si>
    <t>rs17115419</t>
  </si>
  <si>
    <t>rs183600232</t>
  </si>
  <si>
    <t>rs117818749</t>
  </si>
  <si>
    <t>rs118035030</t>
  </si>
  <si>
    <t>rs13152890</t>
  </si>
  <si>
    <t>rs190137954</t>
  </si>
  <si>
    <t>rs11688802</t>
  </si>
  <si>
    <t>rs149561140</t>
  </si>
  <si>
    <t>rs75023639</t>
  </si>
  <si>
    <t>rs145379214</t>
  </si>
  <si>
    <t>rs6711185</t>
  </si>
  <si>
    <t>rs10198914</t>
  </si>
  <si>
    <t>Previously published suggestive associations (REF 19)</t>
  </si>
  <si>
    <t>rs118037565</t>
  </si>
  <si>
    <t>rs13261021</t>
  </si>
  <si>
    <t>rs201675130</t>
  </si>
  <si>
    <t>rs13119946</t>
  </si>
  <si>
    <r>
      <t xml:space="preserve">Suppl. Table S18. Effect sizes of the most significant SNP in </t>
    </r>
    <r>
      <rPr>
        <i/>
        <sz val="11"/>
        <color theme="1"/>
        <rFont val="Times New Roman"/>
        <family val="1"/>
      </rPr>
      <t>UMOD</t>
    </r>
    <r>
      <rPr>
        <sz val="11"/>
        <color theme="1"/>
        <rFont val="Times New Roman"/>
        <family val="1"/>
      </rPr>
      <t xml:space="preserve"> and </t>
    </r>
    <r>
      <rPr>
        <i/>
        <sz val="11"/>
        <color theme="1"/>
        <rFont val="Times New Roman"/>
        <family val="1"/>
      </rPr>
      <t>PDILT</t>
    </r>
    <r>
      <rPr>
        <sz val="11"/>
        <color theme="1"/>
        <rFont val="Times New Roman"/>
        <family val="1"/>
      </rPr>
      <t xml:space="preserve"> in association with uUMOD and uUCR.</t>
    </r>
  </si>
  <si>
    <r>
      <rPr>
        <b/>
        <i/>
        <sz val="9"/>
        <color rgb="FF000000"/>
        <rFont val="Times New Roman"/>
        <family val="1"/>
      </rPr>
      <t>P</t>
    </r>
    <r>
      <rPr>
        <b/>
        <sz val="9"/>
        <color rgb="FF000000"/>
        <rFont val="Times New Roman"/>
        <family val="1"/>
      </rPr>
      <t xml:space="preserve"> value</t>
    </r>
  </si>
  <si>
    <t>Het I Sq</t>
  </si>
  <si>
    <r>
      <t xml:space="preserve">Het </t>
    </r>
    <r>
      <rPr>
        <b/>
        <i/>
        <sz val="9"/>
        <color rgb="FF000000"/>
        <rFont val="Times New Roman"/>
        <family val="1"/>
      </rPr>
      <t>P</t>
    </r>
    <r>
      <rPr>
        <b/>
        <sz val="9"/>
        <color rgb="FF000000"/>
        <rFont val="Times New Roman"/>
        <family val="1"/>
      </rPr>
      <t xml:space="preserve"> Value</t>
    </r>
  </si>
  <si>
    <r>
      <rPr>
        <i/>
        <sz val="9"/>
        <color rgb="FF000000"/>
        <rFont val="Times New Roman"/>
        <family val="1"/>
      </rPr>
      <t>UMOD</t>
    </r>
    <r>
      <rPr>
        <sz val="9"/>
        <color rgb="FF000000"/>
        <rFont val="Times New Roman"/>
        <family val="1"/>
      </rPr>
      <t xml:space="preserve"> synonymous</t>
    </r>
  </si>
  <si>
    <t>Freq1 = Frequency of allele1</t>
  </si>
  <si>
    <t xml:space="preserve">Het I Sq = Heterogeneity I square </t>
  </si>
  <si>
    <t>Het P value = Heterogeneity P value</t>
  </si>
  <si>
    <r>
      <t xml:space="preserve">Suppl. Table S19. Effect sizes of the most significant SNP in </t>
    </r>
    <r>
      <rPr>
        <i/>
        <sz val="11"/>
        <color theme="1"/>
        <rFont val="Calibri"/>
        <family val="2"/>
        <scheme val="minor"/>
      </rPr>
      <t>UMOD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KRT40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 xml:space="preserve">WDR72 </t>
    </r>
    <r>
      <rPr>
        <sz val="11"/>
        <color theme="1"/>
        <rFont val="Calibri"/>
        <family val="2"/>
        <scheme val="minor"/>
      </rPr>
      <t>in association with uUMOD and uUCR in 12 cohorts (FHS excluded).</t>
    </r>
  </si>
  <si>
    <t>12 cohorts (FHS excluded)</t>
  </si>
  <si>
    <t>13 cohorts</t>
  </si>
  <si>
    <t>T</t>
  </si>
  <si>
    <t>C</t>
  </si>
  <si>
    <t>G</t>
  </si>
  <si>
    <t>WDR72</t>
  </si>
  <si>
    <r>
      <rPr>
        <b/>
        <i/>
        <sz val="9"/>
        <color rgb="FFFF0000"/>
        <rFont val="Times New Roman"/>
        <family val="1"/>
      </rPr>
      <t>P</t>
    </r>
    <r>
      <rPr>
        <b/>
        <sz val="9"/>
        <color rgb="FFFF0000"/>
        <rFont val="Times New Roman"/>
        <family val="1"/>
      </rPr>
      <t xml:space="preserve"> Value</t>
    </r>
  </si>
  <si>
    <r>
      <rPr>
        <b/>
        <i/>
        <sz val="9"/>
        <color rgb="FFFF0000"/>
        <rFont val="Times New Roman"/>
        <family val="1"/>
      </rPr>
      <t xml:space="preserve">P </t>
    </r>
    <r>
      <rPr>
        <b/>
        <sz val="9"/>
        <color rgb="FFFF0000"/>
        <rFont val="Times New Roman"/>
        <family val="1"/>
      </rPr>
      <t>Value</t>
    </r>
  </si>
  <si>
    <t>Q346Q</t>
  </si>
  <si>
    <t xml:space="preserve">Proportion of individuals with CKD* </t>
  </si>
  <si>
    <t>Proportion of individuals with CKD*</t>
  </si>
  <si>
    <t>*eGFR &lt; 60 ml/min/1,73m2 (CKD-EPI)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</si>
</sst>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9"/>
      <color rgb="FF231F20"/>
      <name val="Times New Roman"/>
      <family val="1"/>
    </font>
    <font>
      <sz val="9"/>
      <color rgb="FF231F20"/>
      <name val="Times New Roman"/>
      <family val="1"/>
    </font>
    <font>
      <i/>
      <sz val="9"/>
      <color rgb="FF231F20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vertAlign val="superscript"/>
      <sz val="9"/>
      <color rgb="FF231F20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Calibri"/>
      <family val="2"/>
      <scheme val="minor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0">
    <xf numFmtId="0" fontId="0" fillId="0" borderId="0" xfId="0"/>
    <xf numFmtId="0" fontId="18" fillId="37" borderId="11" xfId="0" applyFont="1" applyFill="1" applyBorder="1" applyAlignment="1">
      <alignment horizontal="center" wrapText="1"/>
    </xf>
    <xf numFmtId="0" fontId="18" fillId="37" borderId="12" xfId="0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18" fillId="37" borderId="11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14" xfId="0" applyBorder="1"/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37" borderId="17" xfId="0" applyFont="1" applyFill="1" applyBorder="1" applyAlignment="1">
      <alignment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3" fillId="38" borderId="21" xfId="0" applyFont="1" applyFill="1" applyBorder="1" applyAlignment="1">
      <alignment horizontal="center" vertical="center" wrapText="1"/>
    </xf>
    <xf numFmtId="0" fontId="23" fillId="38" borderId="20" xfId="0" applyFont="1" applyFill="1" applyBorder="1" applyAlignment="1">
      <alignment horizontal="center" vertical="center" wrapText="1"/>
    </xf>
    <xf numFmtId="0" fontId="22" fillId="38" borderId="17" xfId="0" applyFont="1" applyFill="1" applyBorder="1" applyAlignment="1">
      <alignment vertical="center" wrapText="1"/>
    </xf>
    <xf numFmtId="0" fontId="22" fillId="38" borderId="20" xfId="0" applyFont="1" applyFill="1" applyBorder="1" applyAlignment="1">
      <alignment horizontal="center" vertical="center" wrapText="1"/>
    </xf>
    <xf numFmtId="0" fontId="24" fillId="38" borderId="20" xfId="0" applyFont="1" applyFill="1" applyBorder="1" applyAlignment="1">
      <alignment horizontal="center" vertical="center" wrapText="1"/>
    </xf>
    <xf numFmtId="0" fontId="21" fillId="37" borderId="20" xfId="0" applyFont="1" applyFill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wrapText="1"/>
    </xf>
    <xf numFmtId="0" fontId="31" fillId="0" borderId="0" xfId="0" applyFont="1"/>
    <xf numFmtId="0" fontId="34" fillId="37" borderId="18" xfId="0" applyFont="1" applyFill="1" applyBorder="1" applyAlignment="1">
      <alignment horizontal="center"/>
    </xf>
    <xf numFmtId="0" fontId="35" fillId="37" borderId="18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11" fontId="36" fillId="0" borderId="20" xfId="0" applyNumberFormat="1" applyFont="1" applyBorder="1" applyAlignment="1">
      <alignment horizontal="center"/>
    </xf>
    <xf numFmtId="164" fontId="36" fillId="0" borderId="20" xfId="0" applyNumberFormat="1" applyFont="1" applyBorder="1" applyAlignment="1">
      <alignment horizontal="center"/>
    </xf>
    <xf numFmtId="0" fontId="34" fillId="37" borderId="18" xfId="0" applyFont="1" applyFill="1" applyBorder="1" applyAlignment="1">
      <alignment horizontal="center" vertical="center"/>
    </xf>
    <xf numFmtId="0" fontId="35" fillId="37" borderId="18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11" fontId="36" fillId="0" borderId="20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64" fontId="36" fillId="0" borderId="20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8" fillId="0" borderId="0" xfId="0" applyFont="1"/>
    <xf numFmtId="0" fontId="0" fillId="0" borderId="54" xfId="0" applyBorder="1"/>
    <xf numFmtId="0" fontId="0" fillId="0" borderId="0" xfId="0" applyAlignment="1">
      <alignment wrapText="1"/>
    </xf>
    <xf numFmtId="0" fontId="31" fillId="0" borderId="62" xfId="0" applyFont="1" applyBorder="1" applyAlignment="1">
      <alignment vertical="center"/>
    </xf>
    <xf numFmtId="0" fontId="0" fillId="0" borderId="64" xfId="0" applyBorder="1"/>
    <xf numFmtId="0" fontId="0" fillId="0" borderId="62" xfId="0" applyBorder="1"/>
    <xf numFmtId="0" fontId="31" fillId="0" borderId="67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17" xfId="0" applyFont="1" applyBorder="1" applyAlignment="1">
      <alignment vertical="center"/>
    </xf>
    <xf numFmtId="0" fontId="30" fillId="37" borderId="66" xfId="0" applyFont="1" applyFill="1" applyBorder="1" applyAlignment="1">
      <alignment vertical="center" wrapText="1"/>
    </xf>
    <xf numFmtId="0" fontId="30" fillId="37" borderId="68" xfId="0" applyFont="1" applyFill="1" applyBorder="1" applyAlignment="1">
      <alignment vertical="center" wrapText="1"/>
    </xf>
    <xf numFmtId="0" fontId="30" fillId="37" borderId="69" xfId="0" applyFont="1" applyFill="1" applyBorder="1" applyAlignment="1">
      <alignment vertical="center" wrapText="1"/>
    </xf>
    <xf numFmtId="0" fontId="40" fillId="41" borderId="41" xfId="0" applyFont="1" applyFill="1" applyBorder="1"/>
    <xf numFmtId="0" fontId="31" fillId="0" borderId="20" xfId="0" applyFont="1" applyBorder="1" applyAlignment="1">
      <alignment horizontal="left" vertical="center" wrapText="1" indent="1"/>
    </xf>
    <xf numFmtId="164" fontId="31" fillId="0" borderId="20" xfId="0" applyNumberFormat="1" applyFont="1" applyBorder="1" applyAlignment="1">
      <alignment horizontal="left" vertical="center" wrapText="1" indent="1"/>
    </xf>
    <xf numFmtId="0" fontId="40" fillId="41" borderId="52" xfId="0" applyFont="1" applyFill="1" applyBorder="1"/>
    <xf numFmtId="0" fontId="40" fillId="41" borderId="15" xfId="0" applyFont="1" applyFill="1" applyBorder="1"/>
    <xf numFmtId="0" fontId="40" fillId="41" borderId="53" xfId="0" applyFont="1" applyFill="1" applyBorder="1"/>
    <xf numFmtId="0" fontId="31" fillId="0" borderId="63" xfId="0" applyFont="1" applyBorder="1"/>
    <xf numFmtId="0" fontId="31" fillId="0" borderId="32" xfId="0" applyFont="1" applyBorder="1"/>
    <xf numFmtId="0" fontId="31" fillId="0" borderId="15" xfId="0" applyFont="1" applyBorder="1" applyAlignment="1">
      <alignment wrapText="1"/>
    </xf>
    <xf numFmtId="0" fontId="31" fillId="0" borderId="64" xfId="0" applyFont="1" applyBorder="1"/>
    <xf numFmtId="0" fontId="31" fillId="0" borderId="52" xfId="0" applyFont="1" applyBorder="1"/>
    <xf numFmtId="164" fontId="31" fillId="0" borderId="32" xfId="0" applyNumberFormat="1" applyFont="1" applyBorder="1"/>
    <xf numFmtId="0" fontId="31" fillId="0" borderId="34" xfId="0" applyFont="1" applyBorder="1"/>
    <xf numFmtId="11" fontId="31" fillId="0" borderId="64" xfId="0" applyNumberFormat="1" applyFont="1" applyBorder="1"/>
    <xf numFmtId="0" fontId="31" fillId="0" borderId="15" xfId="0" applyFont="1" applyBorder="1"/>
    <xf numFmtId="11" fontId="31" fillId="0" borderId="15" xfId="0" applyNumberFormat="1" applyFont="1" applyBorder="1"/>
    <xf numFmtId="0" fontId="30" fillId="37" borderId="15" xfId="0" applyFont="1" applyFill="1" applyBorder="1" applyAlignment="1">
      <alignment horizontal="center" vertical="center" wrapText="1"/>
    </xf>
    <xf numFmtId="0" fontId="30" fillId="37" borderId="15" xfId="0" applyFont="1" applyFill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0" fontId="31" fillId="0" borderId="10" xfId="0" applyFont="1" applyBorder="1"/>
    <xf numFmtId="11" fontId="31" fillId="0" borderId="0" xfId="0" applyNumberFormat="1" applyFont="1"/>
    <xf numFmtId="1" fontId="36" fillId="0" borderId="20" xfId="0" applyNumberFormat="1" applyFont="1" applyBorder="1" applyAlignment="1">
      <alignment horizontal="center" vertical="center"/>
    </xf>
    <xf numFmtId="1" fontId="36" fillId="0" borderId="20" xfId="0" applyNumberFormat="1" applyFont="1" applyBorder="1" applyAlignment="1">
      <alignment horizontal="center"/>
    </xf>
    <xf numFmtId="0" fontId="33" fillId="0" borderId="22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8" fillId="0" borderId="0" xfId="0" applyFont="1" applyAlignment="1">
      <alignment wrapText="1"/>
    </xf>
    <xf numFmtId="0" fontId="19" fillId="0" borderId="0" xfId="0" applyFont="1"/>
    <xf numFmtId="0" fontId="31" fillId="0" borderId="70" xfId="0" applyFont="1" applyBorder="1"/>
    <xf numFmtId="0" fontId="33" fillId="33" borderId="15" xfId="0" applyFont="1" applyFill="1" applyBorder="1"/>
    <xf numFmtId="0" fontId="31" fillId="33" borderId="15" xfId="0" applyFont="1" applyFill="1" applyBorder="1"/>
    <xf numFmtId="0" fontId="33" fillId="34" borderId="15" xfId="0" applyFont="1" applyFill="1" applyBorder="1"/>
    <xf numFmtId="0" fontId="31" fillId="34" borderId="15" xfId="0" applyFont="1" applyFill="1" applyBorder="1"/>
    <xf numFmtId="0" fontId="33" fillId="35" borderId="15" xfId="0" applyFont="1" applyFill="1" applyBorder="1"/>
    <xf numFmtId="0" fontId="31" fillId="35" borderId="15" xfId="0" applyFont="1" applyFill="1" applyBorder="1"/>
    <xf numFmtId="0" fontId="33" fillId="36" borderId="15" xfId="0" applyFont="1" applyFill="1" applyBorder="1"/>
    <xf numFmtId="0" fontId="31" fillId="36" borderId="15" xfId="0" applyFont="1" applyFill="1" applyBorder="1"/>
    <xf numFmtId="0" fontId="33" fillId="44" borderId="15" xfId="0" applyFont="1" applyFill="1" applyBorder="1"/>
    <xf numFmtId="0" fontId="31" fillId="44" borderId="15" xfId="0" applyFont="1" applyFill="1" applyBorder="1"/>
    <xf numFmtId="17" fontId="33" fillId="44" borderId="15" xfId="0" quotePrefix="1" applyNumberFormat="1" applyFont="1" applyFill="1" applyBorder="1"/>
    <xf numFmtId="0" fontId="33" fillId="33" borderId="17" xfId="0" applyFont="1" applyFill="1" applyBorder="1"/>
    <xf numFmtId="0" fontId="31" fillId="33" borderId="17" xfId="0" applyFont="1" applyFill="1" applyBorder="1"/>
    <xf numFmtId="0" fontId="31" fillId="0" borderId="71" xfId="0" applyFont="1" applyBorder="1"/>
    <xf numFmtId="0" fontId="34" fillId="37" borderId="11" xfId="0" applyFont="1" applyFill="1" applyBorder="1" applyAlignment="1">
      <alignment horizontal="center" wrapText="1"/>
    </xf>
    <xf numFmtId="0" fontId="45" fillId="0" borderId="13" xfId="0" applyFont="1" applyBorder="1" applyAlignment="1">
      <alignment wrapText="1"/>
    </xf>
    <xf numFmtId="0" fontId="36" fillId="0" borderId="14" xfId="0" applyFont="1" applyBorder="1" applyAlignment="1">
      <alignment horizontal="center" wrapText="1"/>
    </xf>
    <xf numFmtId="0" fontId="34" fillId="37" borderId="12" xfId="0" applyFont="1" applyFill="1" applyBorder="1" applyAlignment="1">
      <alignment horizontal="center" wrapText="1"/>
    </xf>
    <xf numFmtId="0" fontId="35" fillId="37" borderId="12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11" fontId="36" fillId="0" borderId="14" xfId="0" applyNumberFormat="1" applyFont="1" applyBorder="1" applyAlignment="1">
      <alignment horizontal="center" wrapText="1"/>
    </xf>
    <xf numFmtId="164" fontId="36" fillId="0" borderId="14" xfId="0" applyNumberFormat="1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11" fontId="24" fillId="0" borderId="14" xfId="0" applyNumberFormat="1" applyFont="1" applyBorder="1" applyAlignment="1">
      <alignment horizontal="center" wrapText="1"/>
    </xf>
    <xf numFmtId="0" fontId="45" fillId="0" borderId="14" xfId="0" applyFont="1" applyBorder="1" applyAlignment="1">
      <alignment wrapText="1"/>
    </xf>
    <xf numFmtId="0" fontId="46" fillId="41" borderId="15" xfId="0" applyFont="1" applyFill="1" applyBorder="1"/>
    <xf numFmtId="0" fontId="46" fillId="41" borderId="15" xfId="0" applyFont="1" applyFill="1" applyBorder="1" applyAlignment="1">
      <alignment wrapText="1"/>
    </xf>
    <xf numFmtId="0" fontId="24" fillId="0" borderId="15" xfId="0" applyFont="1" applyBorder="1"/>
    <xf numFmtId="164" fontId="24" fillId="0" borderId="15" xfId="0" applyNumberFormat="1" applyFont="1" applyBorder="1"/>
    <xf numFmtId="11" fontId="24" fillId="0" borderId="15" xfId="0" applyNumberFormat="1" applyFont="1" applyBorder="1"/>
    <xf numFmtId="0" fontId="24" fillId="0" borderId="15" xfId="0" applyFont="1" applyBorder="1" applyAlignment="1">
      <alignment wrapText="1"/>
    </xf>
    <xf numFmtId="0" fontId="24" fillId="41" borderId="15" xfId="0" applyFont="1" applyFill="1" applyBorder="1"/>
    <xf numFmtId="0" fontId="24" fillId="41" borderId="15" xfId="0" applyFont="1" applyFill="1" applyBorder="1" applyAlignment="1">
      <alignment wrapText="1"/>
    </xf>
    <xf numFmtId="0" fontId="34" fillId="37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36" fillId="38" borderId="10" xfId="0" applyFont="1" applyFill="1" applyBorder="1" applyAlignment="1">
      <alignment horizontal="center" vertical="center" wrapText="1"/>
    </xf>
    <xf numFmtId="0" fontId="47" fillId="41" borderId="10" xfId="0" applyFont="1" applyFill="1" applyBorder="1" applyAlignment="1">
      <alignment horizontal="center" vertical="center" wrapText="1"/>
    </xf>
    <xf numFmtId="0" fontId="46" fillId="41" borderId="10" xfId="0" applyFont="1" applyFill="1" applyBorder="1" applyAlignment="1">
      <alignment horizontal="center" vertical="center" wrapText="1"/>
    </xf>
    <xf numFmtId="0" fontId="34" fillId="41" borderId="10" xfId="0" applyFont="1" applyFill="1" applyBorder="1" applyAlignment="1">
      <alignment horizontal="center" vertical="center" wrapText="1"/>
    </xf>
    <xf numFmtId="0" fontId="34" fillId="41" borderId="15" xfId="0" applyFont="1" applyFill="1" applyBorder="1" applyAlignment="1">
      <alignment vertical="center"/>
    </xf>
    <xf numFmtId="0" fontId="34" fillId="41" borderId="18" xfId="0" applyFont="1" applyFill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20" xfId="0" applyFont="1" applyBorder="1" applyAlignment="1">
      <alignment horizontal="right" vertical="center"/>
    </xf>
    <xf numFmtId="0" fontId="36" fillId="0" borderId="11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34" fillId="0" borderId="13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0" fontId="34" fillId="42" borderId="14" xfId="0" applyFont="1" applyFill="1" applyBorder="1" applyAlignment="1">
      <alignment wrapText="1"/>
    </xf>
    <xf numFmtId="0" fontId="34" fillId="43" borderId="14" xfId="0" applyFont="1" applyFill="1" applyBorder="1" applyAlignment="1">
      <alignment wrapText="1"/>
    </xf>
    <xf numFmtId="164" fontId="36" fillId="0" borderId="14" xfId="0" applyNumberFormat="1" applyFont="1" applyBorder="1" applyAlignment="1">
      <alignment horizontal="right" wrapText="1"/>
    </xf>
    <xf numFmtId="0" fontId="36" fillId="0" borderId="14" xfId="0" applyFont="1" applyBorder="1" applyAlignment="1">
      <alignment horizontal="right" wrapText="1"/>
    </xf>
    <xf numFmtId="164" fontId="36" fillId="42" borderId="14" xfId="0" applyNumberFormat="1" applyFont="1" applyFill="1" applyBorder="1" applyAlignment="1">
      <alignment horizontal="right" wrapText="1"/>
    </xf>
    <xf numFmtId="11" fontId="36" fillId="42" borderId="14" xfId="0" applyNumberFormat="1" applyFont="1" applyFill="1" applyBorder="1" applyAlignment="1">
      <alignment horizontal="right" wrapText="1"/>
    </xf>
    <xf numFmtId="0" fontId="36" fillId="42" borderId="14" xfId="0" applyFont="1" applyFill="1" applyBorder="1" applyAlignment="1">
      <alignment horizontal="right" wrapText="1"/>
    </xf>
    <xf numFmtId="0" fontId="36" fillId="43" borderId="14" xfId="0" applyFont="1" applyFill="1" applyBorder="1" applyAlignment="1">
      <alignment horizontal="right" wrapText="1"/>
    </xf>
    <xf numFmtId="11" fontId="36" fillId="43" borderId="14" xfId="0" applyNumberFormat="1" applyFont="1" applyFill="1" applyBorder="1" applyAlignment="1">
      <alignment horizontal="right" wrapText="1"/>
    </xf>
    <xf numFmtId="0" fontId="34" fillId="0" borderId="26" xfId="0" applyFont="1" applyBorder="1" applyAlignment="1">
      <alignment wrapText="1"/>
    </xf>
    <xf numFmtId="164" fontId="36" fillId="0" borderId="27" xfId="0" applyNumberFormat="1" applyFont="1" applyBorder="1" applyAlignment="1">
      <alignment horizontal="right" wrapText="1"/>
    </xf>
    <xf numFmtId="0" fontId="36" fillId="0" borderId="27" xfId="0" applyFont="1" applyBorder="1" applyAlignment="1">
      <alignment horizontal="right" wrapText="1"/>
    </xf>
    <xf numFmtId="164" fontId="36" fillId="42" borderId="27" xfId="0" applyNumberFormat="1" applyFont="1" applyFill="1" applyBorder="1" applyAlignment="1">
      <alignment horizontal="right" wrapText="1"/>
    </xf>
    <xf numFmtId="11" fontId="36" fillId="42" borderId="27" xfId="0" applyNumberFormat="1" applyFont="1" applyFill="1" applyBorder="1" applyAlignment="1">
      <alignment horizontal="right" wrapText="1"/>
    </xf>
    <xf numFmtId="0" fontId="36" fillId="42" borderId="27" xfId="0" applyFont="1" applyFill="1" applyBorder="1" applyAlignment="1">
      <alignment horizontal="right" wrapText="1"/>
    </xf>
    <xf numFmtId="0" fontId="34" fillId="0" borderId="23" xfId="0" applyFont="1" applyBorder="1" applyAlignment="1">
      <alignment wrapText="1"/>
    </xf>
    <xf numFmtId="164" fontId="36" fillId="0" borderId="29" xfId="0" applyNumberFormat="1" applyFont="1" applyBorder="1" applyAlignment="1">
      <alignment horizontal="right" wrapText="1"/>
    </xf>
    <xf numFmtId="0" fontId="36" fillId="0" borderId="29" xfId="0" applyFont="1" applyBorder="1" applyAlignment="1">
      <alignment horizontal="right" wrapText="1"/>
    </xf>
    <xf numFmtId="164" fontId="36" fillId="42" borderId="29" xfId="0" applyNumberFormat="1" applyFont="1" applyFill="1" applyBorder="1" applyAlignment="1">
      <alignment horizontal="right" wrapText="1"/>
    </xf>
    <xf numFmtId="11" fontId="36" fillId="42" borderId="29" xfId="0" applyNumberFormat="1" applyFont="1" applyFill="1" applyBorder="1" applyAlignment="1">
      <alignment horizontal="right" wrapText="1"/>
    </xf>
    <xf numFmtId="0" fontId="36" fillId="42" borderId="29" xfId="0" applyFont="1" applyFill="1" applyBorder="1" applyAlignment="1">
      <alignment horizontal="right" wrapText="1"/>
    </xf>
    <xf numFmtId="0" fontId="34" fillId="0" borderId="0" xfId="0" applyFont="1" applyAlignment="1">
      <alignment wrapText="1"/>
    </xf>
    <xf numFmtId="0" fontId="36" fillId="0" borderId="0" xfId="0" applyFont="1" applyAlignment="1">
      <alignment horizontal="right" wrapText="1"/>
    </xf>
    <xf numFmtId="11" fontId="36" fillId="0" borderId="0" xfId="0" applyNumberFormat="1" applyFont="1" applyAlignment="1">
      <alignment horizontal="right" wrapText="1"/>
    </xf>
    <xf numFmtId="0" fontId="24" fillId="0" borderId="0" xfId="0" applyFont="1"/>
    <xf numFmtId="0" fontId="24" fillId="0" borderId="52" xfId="0" applyFont="1" applyBorder="1"/>
    <xf numFmtId="0" fontId="24" fillId="0" borderId="53" xfId="0" applyFont="1" applyBorder="1"/>
    <xf numFmtId="0" fontId="24" fillId="0" borderId="18" xfId="0" applyFont="1" applyBorder="1"/>
    <xf numFmtId="0" fontId="46" fillId="0" borderId="15" xfId="0" applyFont="1" applyBorder="1"/>
    <xf numFmtId="0" fontId="46" fillId="0" borderId="30" xfId="0" applyFont="1" applyBorder="1"/>
    <xf numFmtId="0" fontId="46" fillId="0" borderId="31" xfId="0" applyFont="1" applyBorder="1" applyAlignment="1">
      <alignment wrapText="1"/>
    </xf>
    <xf numFmtId="0" fontId="46" fillId="34" borderId="32" xfId="0" applyFont="1" applyFill="1" applyBorder="1"/>
    <xf numFmtId="0" fontId="46" fillId="34" borderId="33" xfId="0" applyFont="1" applyFill="1" applyBorder="1"/>
    <xf numFmtId="0" fontId="46" fillId="34" borderId="34" xfId="0" applyFont="1" applyFill="1" applyBorder="1"/>
    <xf numFmtId="0" fontId="46" fillId="0" borderId="35" xfId="0" applyFont="1" applyBorder="1"/>
    <xf numFmtId="164" fontId="24" fillId="0" borderId="36" xfId="0" applyNumberFormat="1" applyFont="1" applyBorder="1"/>
    <xf numFmtId="0" fontId="24" fillId="0" borderId="37" xfId="0" applyFont="1" applyBorder="1"/>
    <xf numFmtId="0" fontId="24" fillId="34" borderId="38" xfId="0" applyFont="1" applyFill="1" applyBorder="1"/>
    <xf numFmtId="0" fontId="24" fillId="34" borderId="39" xfId="0" applyFont="1" applyFill="1" applyBorder="1"/>
    <xf numFmtId="11" fontId="24" fillId="34" borderId="39" xfId="0" applyNumberFormat="1" applyFont="1" applyFill="1" applyBorder="1"/>
    <xf numFmtId="0" fontId="24" fillId="34" borderId="40" xfId="0" applyFont="1" applyFill="1" applyBorder="1"/>
    <xf numFmtId="0" fontId="46" fillId="0" borderId="41" xfId="0" applyFont="1" applyBorder="1"/>
    <xf numFmtId="164" fontId="24" fillId="0" borderId="42" xfId="0" applyNumberFormat="1" applyFont="1" applyBorder="1"/>
    <xf numFmtId="0" fontId="24" fillId="0" borderId="43" xfId="0" applyFont="1" applyBorder="1"/>
    <xf numFmtId="164" fontId="24" fillId="34" borderId="44" xfId="0" applyNumberFormat="1" applyFont="1" applyFill="1" applyBorder="1"/>
    <xf numFmtId="164" fontId="24" fillId="34" borderId="10" xfId="0" applyNumberFormat="1" applyFont="1" applyFill="1" applyBorder="1"/>
    <xf numFmtId="11" fontId="24" fillId="34" borderId="10" xfId="0" applyNumberFormat="1" applyFont="1" applyFill="1" applyBorder="1"/>
    <xf numFmtId="0" fontId="24" fillId="34" borderId="45" xfId="0" applyFont="1" applyFill="1" applyBorder="1"/>
    <xf numFmtId="164" fontId="24" fillId="35" borderId="10" xfId="0" applyNumberFormat="1" applyFont="1" applyFill="1" applyBorder="1"/>
    <xf numFmtId="11" fontId="24" fillId="35" borderId="10" xfId="0" applyNumberFormat="1" applyFont="1" applyFill="1" applyBorder="1"/>
    <xf numFmtId="164" fontId="24" fillId="0" borderId="43" xfId="0" applyNumberFormat="1" applyFont="1" applyBorder="1"/>
    <xf numFmtId="0" fontId="46" fillId="0" borderId="46" xfId="0" applyFont="1" applyBorder="1"/>
    <xf numFmtId="164" fontId="24" fillId="0" borderId="47" xfId="0" applyNumberFormat="1" applyFont="1" applyBorder="1"/>
    <xf numFmtId="164" fontId="24" fillId="0" borderId="48" xfId="0" applyNumberFormat="1" applyFont="1" applyBorder="1"/>
    <xf numFmtId="164" fontId="24" fillId="34" borderId="49" xfId="0" applyNumberFormat="1" applyFont="1" applyFill="1" applyBorder="1"/>
    <xf numFmtId="164" fontId="24" fillId="34" borderId="50" xfId="0" applyNumberFormat="1" applyFont="1" applyFill="1" applyBorder="1"/>
    <xf numFmtId="11" fontId="24" fillId="34" borderId="50" xfId="0" applyNumberFormat="1" applyFont="1" applyFill="1" applyBorder="1"/>
    <xf numFmtId="0" fontId="24" fillId="34" borderId="51" xfId="0" applyFont="1" applyFill="1" applyBorder="1"/>
    <xf numFmtId="164" fontId="24" fillId="35" borderId="47" xfId="0" applyNumberFormat="1" applyFont="1" applyFill="1" applyBorder="1"/>
    <xf numFmtId="11" fontId="24" fillId="35" borderId="50" xfId="0" applyNumberFormat="1" applyFont="1" applyFill="1" applyBorder="1"/>
    <xf numFmtId="0" fontId="24" fillId="35" borderId="51" xfId="0" applyFont="1" applyFill="1" applyBorder="1"/>
    <xf numFmtId="0" fontId="46" fillId="0" borderId="0" xfId="0" applyFont="1"/>
    <xf numFmtId="164" fontId="24" fillId="0" borderId="0" xfId="0" applyNumberFormat="1" applyFont="1"/>
    <xf numFmtId="11" fontId="24" fillId="0" borderId="0" xfId="0" applyNumberFormat="1" applyFont="1"/>
    <xf numFmtId="164" fontId="46" fillId="0" borderId="15" xfId="0" applyNumberFormat="1" applyFont="1" applyBorder="1"/>
    <xf numFmtId="0" fontId="46" fillId="0" borderId="15" xfId="0" applyFont="1" applyBorder="1" applyAlignment="1">
      <alignment wrapText="1"/>
    </xf>
    <xf numFmtId="0" fontId="46" fillId="34" borderId="38" xfId="0" applyFont="1" applyFill="1" applyBorder="1"/>
    <xf numFmtId="0" fontId="46" fillId="34" borderId="39" xfId="0" applyFont="1" applyFill="1" applyBorder="1"/>
    <xf numFmtId="11" fontId="46" fillId="34" borderId="39" xfId="0" applyNumberFormat="1" applyFont="1" applyFill="1" applyBorder="1"/>
    <xf numFmtId="0" fontId="46" fillId="34" borderId="40" xfId="0" applyFont="1" applyFill="1" applyBorder="1"/>
    <xf numFmtId="0" fontId="46" fillId="35" borderId="36" xfId="0" applyFont="1" applyFill="1" applyBorder="1"/>
    <xf numFmtId="0" fontId="46" fillId="35" borderId="39" xfId="0" applyFont="1" applyFill="1" applyBorder="1"/>
    <xf numFmtId="11" fontId="46" fillId="35" borderId="39" xfId="0" applyNumberFormat="1" applyFont="1" applyFill="1" applyBorder="1"/>
    <xf numFmtId="0" fontId="46" fillId="35" borderId="40" xfId="0" applyFont="1" applyFill="1" applyBorder="1"/>
    <xf numFmtId="0" fontId="46" fillId="0" borderId="58" xfId="0" applyFont="1" applyBorder="1"/>
    <xf numFmtId="164" fontId="24" fillId="0" borderId="59" xfId="0" applyNumberFormat="1" applyFont="1" applyBorder="1"/>
    <xf numFmtId="164" fontId="24" fillId="0" borderId="60" xfId="0" applyNumberFormat="1" applyFont="1" applyBorder="1"/>
    <xf numFmtId="0" fontId="24" fillId="35" borderId="50" xfId="0" applyFont="1" applyFill="1" applyBorder="1"/>
    <xf numFmtId="0" fontId="34" fillId="39" borderId="27" xfId="0" applyFont="1" applyFill="1" applyBorder="1" applyAlignment="1">
      <alignment horizontal="center" wrapText="1"/>
    </xf>
    <xf numFmtId="0" fontId="35" fillId="39" borderId="14" xfId="0" applyFont="1" applyFill="1" applyBorder="1" applyAlignment="1">
      <alignment horizontal="center" wrapText="1"/>
    </xf>
    <xf numFmtId="0" fontId="36" fillId="38" borderId="13" xfId="0" applyFont="1" applyFill="1" applyBorder="1" applyAlignment="1">
      <alignment horizontal="center" wrapText="1"/>
    </xf>
    <xf numFmtId="0" fontId="37" fillId="38" borderId="14" xfId="0" applyFont="1" applyFill="1" applyBorder="1" applyAlignment="1">
      <alignment horizontal="center" wrapText="1"/>
    </xf>
    <xf numFmtId="0" fontId="36" fillId="38" borderId="14" xfId="0" applyFont="1" applyFill="1" applyBorder="1" applyAlignment="1">
      <alignment horizontal="center" wrapText="1"/>
    </xf>
    <xf numFmtId="11" fontId="36" fillId="38" borderId="14" xfId="0" applyNumberFormat="1" applyFont="1" applyFill="1" applyBorder="1" applyAlignment="1">
      <alignment horizontal="center" wrapText="1"/>
    </xf>
    <xf numFmtId="11" fontId="24" fillId="38" borderId="14" xfId="0" applyNumberFormat="1" applyFont="1" applyFill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46" fillId="40" borderId="15" xfId="0" applyFont="1" applyFill="1" applyBorder="1" applyAlignment="1">
      <alignment horizontal="center" vertical="center"/>
    </xf>
    <xf numFmtId="0" fontId="46" fillId="40" borderId="18" xfId="0" applyFont="1" applyFill="1" applyBorder="1" applyAlignment="1">
      <alignment horizontal="center" vertical="center" wrapText="1"/>
    </xf>
    <xf numFmtId="0" fontId="46" fillId="40" borderId="18" xfId="0" applyFont="1" applyFill="1" applyBorder="1" applyAlignment="1">
      <alignment horizontal="center" vertical="center"/>
    </xf>
    <xf numFmtId="0" fontId="24" fillId="40" borderId="17" xfId="0" applyFont="1" applyFill="1" applyBorder="1" applyAlignment="1">
      <alignment horizontal="center" vertical="center"/>
    </xf>
    <xf numFmtId="0" fontId="24" fillId="40" borderId="20" xfId="0" applyFont="1" applyFill="1" applyBorder="1" applyAlignment="1">
      <alignment horizontal="center" vertical="center" wrapText="1"/>
    </xf>
    <xf numFmtId="0" fontId="24" fillId="40" borderId="20" xfId="0" applyFont="1" applyFill="1" applyBorder="1" applyAlignment="1">
      <alignment horizontal="center" vertical="center"/>
    </xf>
    <xf numFmtId="0" fontId="24" fillId="40" borderId="15" xfId="0" applyFont="1" applyFill="1" applyBorder="1" applyAlignment="1">
      <alignment vertical="center"/>
    </xf>
    <xf numFmtId="0" fontId="24" fillId="40" borderId="53" xfId="0" applyFont="1" applyFill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11" fontId="24" fillId="0" borderId="20" xfId="0" applyNumberFormat="1" applyFont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11" fontId="24" fillId="37" borderId="20" xfId="0" applyNumberFormat="1" applyFont="1" applyFill="1" applyBorder="1" applyAlignment="1">
      <alignment horizontal="center" vertical="center"/>
    </xf>
    <xf numFmtId="0" fontId="27" fillId="33" borderId="15" xfId="0" applyFont="1" applyFill="1" applyBorder="1"/>
    <xf numFmtId="0" fontId="24" fillId="33" borderId="15" xfId="0" applyFont="1" applyFill="1" applyBorder="1"/>
    <xf numFmtId="0" fontId="24" fillId="33" borderId="55" xfId="0" applyFont="1" applyFill="1" applyBorder="1"/>
    <xf numFmtId="0" fontId="24" fillId="33" borderId="56" xfId="0" applyFont="1" applyFill="1" applyBorder="1"/>
    <xf numFmtId="164" fontId="24" fillId="33" borderId="56" xfId="0" applyNumberFormat="1" applyFont="1" applyFill="1" applyBorder="1"/>
    <xf numFmtId="11" fontId="24" fillId="33" borderId="56" xfId="0" applyNumberFormat="1" applyFont="1" applyFill="1" applyBorder="1"/>
    <xf numFmtId="11" fontId="24" fillId="33" borderId="57" xfId="0" applyNumberFormat="1" applyFont="1" applyFill="1" applyBorder="1"/>
    <xf numFmtId="0" fontId="24" fillId="33" borderId="44" xfId="0" applyFont="1" applyFill="1" applyBorder="1"/>
    <xf numFmtId="0" fontId="24" fillId="33" borderId="10" xfId="0" applyFont="1" applyFill="1" applyBorder="1"/>
    <xf numFmtId="164" fontId="24" fillId="33" borderId="10" xfId="0" applyNumberFormat="1" applyFont="1" applyFill="1" applyBorder="1"/>
    <xf numFmtId="11" fontId="24" fillId="33" borderId="10" xfId="0" applyNumberFormat="1" applyFont="1" applyFill="1" applyBorder="1"/>
    <xf numFmtId="11" fontId="24" fillId="33" borderId="45" xfId="0" applyNumberFormat="1" applyFont="1" applyFill="1" applyBorder="1"/>
    <xf numFmtId="0" fontId="27" fillId="34" borderId="15" xfId="0" applyFont="1" applyFill="1" applyBorder="1"/>
    <xf numFmtId="0" fontId="24" fillId="34" borderId="15" xfId="0" applyFont="1" applyFill="1" applyBorder="1"/>
    <xf numFmtId="0" fontId="24" fillId="34" borderId="44" xfId="0" applyFont="1" applyFill="1" applyBorder="1"/>
    <xf numFmtId="0" fontId="24" fillId="34" borderId="10" xfId="0" applyFont="1" applyFill="1" applyBorder="1"/>
    <xf numFmtId="11" fontId="24" fillId="34" borderId="45" xfId="0" applyNumberFormat="1" applyFont="1" applyFill="1" applyBorder="1"/>
    <xf numFmtId="0" fontId="27" fillId="35" borderId="15" xfId="0" applyFont="1" applyFill="1" applyBorder="1"/>
    <xf numFmtId="0" fontId="24" fillId="35" borderId="15" xfId="0" applyFont="1" applyFill="1" applyBorder="1"/>
    <xf numFmtId="0" fontId="24" fillId="35" borderId="44" xfId="0" applyFont="1" applyFill="1" applyBorder="1"/>
    <xf numFmtId="0" fontId="24" fillId="35" borderId="10" xfId="0" applyFont="1" applyFill="1" applyBorder="1"/>
    <xf numFmtId="11" fontId="24" fillId="35" borderId="45" xfId="0" applyNumberFormat="1" applyFont="1" applyFill="1" applyBorder="1"/>
    <xf numFmtId="2" fontId="24" fillId="35" borderId="15" xfId="0" applyNumberFormat="1" applyFont="1" applyFill="1" applyBorder="1"/>
    <xf numFmtId="0" fontId="27" fillId="36" borderId="15" xfId="0" applyFont="1" applyFill="1" applyBorder="1"/>
    <xf numFmtId="0" fontId="24" fillId="36" borderId="15" xfId="0" applyFont="1" applyFill="1" applyBorder="1"/>
    <xf numFmtId="0" fontId="24" fillId="36" borderId="44" xfId="0" applyFont="1" applyFill="1" applyBorder="1"/>
    <xf numFmtId="0" fontId="24" fillId="36" borderId="10" xfId="0" applyFont="1" applyFill="1" applyBorder="1"/>
    <xf numFmtId="164" fontId="24" fillId="36" borderId="10" xfId="0" applyNumberFormat="1" applyFont="1" applyFill="1" applyBorder="1"/>
    <xf numFmtId="11" fontId="24" fillId="36" borderId="10" xfId="0" applyNumberFormat="1" applyFont="1" applyFill="1" applyBorder="1"/>
    <xf numFmtId="11" fontId="24" fillId="36" borderId="45" xfId="0" applyNumberFormat="1" applyFont="1" applyFill="1" applyBorder="1"/>
    <xf numFmtId="0" fontId="24" fillId="36" borderId="49" xfId="0" applyFont="1" applyFill="1" applyBorder="1"/>
    <xf numFmtId="0" fontId="24" fillId="36" borderId="50" xfId="0" applyFont="1" applyFill="1" applyBorder="1"/>
    <xf numFmtId="164" fontId="24" fillId="36" borderId="50" xfId="0" applyNumberFormat="1" applyFont="1" applyFill="1" applyBorder="1"/>
    <xf numFmtId="11" fontId="24" fillId="36" borderId="50" xfId="0" applyNumberFormat="1" applyFont="1" applyFill="1" applyBorder="1"/>
    <xf numFmtId="11" fontId="24" fillId="36" borderId="51" xfId="0" applyNumberFormat="1" applyFont="1" applyFill="1" applyBorder="1"/>
    <xf numFmtId="0" fontId="27" fillId="44" borderId="15" xfId="0" applyFont="1" applyFill="1" applyBorder="1"/>
    <xf numFmtId="0" fontId="24" fillId="44" borderId="15" xfId="0" applyFont="1" applyFill="1" applyBorder="1"/>
    <xf numFmtId="0" fontId="24" fillId="44" borderId="52" xfId="0" applyFont="1" applyFill="1" applyBorder="1"/>
    <xf numFmtId="0" fontId="24" fillId="44" borderId="55" xfId="0" applyFont="1" applyFill="1" applyBorder="1"/>
    <xf numFmtId="0" fontId="24" fillId="44" borderId="56" xfId="0" applyFont="1" applyFill="1" applyBorder="1"/>
    <xf numFmtId="164" fontId="24" fillId="44" borderId="56" xfId="0" applyNumberFormat="1" applyFont="1" applyFill="1" applyBorder="1"/>
    <xf numFmtId="11" fontId="24" fillId="44" borderId="57" xfId="0" applyNumberFormat="1" applyFont="1" applyFill="1" applyBorder="1"/>
    <xf numFmtId="0" fontId="24" fillId="44" borderId="72" xfId="0" applyFont="1" applyFill="1" applyBorder="1"/>
    <xf numFmtId="0" fontId="24" fillId="44" borderId="44" xfId="0" applyFont="1" applyFill="1" applyBorder="1"/>
    <xf numFmtId="0" fontId="24" fillId="44" borderId="10" xfId="0" applyFont="1" applyFill="1" applyBorder="1"/>
    <xf numFmtId="164" fontId="24" fillId="44" borderId="10" xfId="0" applyNumberFormat="1" applyFont="1" applyFill="1" applyBorder="1"/>
    <xf numFmtId="11" fontId="24" fillId="44" borderId="45" xfId="0" applyNumberFormat="1" applyFont="1" applyFill="1" applyBorder="1"/>
    <xf numFmtId="0" fontId="24" fillId="44" borderId="42" xfId="0" applyFont="1" applyFill="1" applyBorder="1"/>
    <xf numFmtId="11" fontId="24" fillId="44" borderId="43" xfId="0" applyNumberFormat="1" applyFont="1" applyFill="1" applyBorder="1"/>
    <xf numFmtId="17" fontId="27" fillId="44" borderId="15" xfId="0" quotePrefix="1" applyNumberFormat="1" applyFont="1" applyFill="1" applyBorder="1"/>
    <xf numFmtId="0" fontId="24" fillId="44" borderId="49" xfId="0" applyFont="1" applyFill="1" applyBorder="1"/>
    <xf numFmtId="0" fontId="24" fillId="44" borderId="50" xfId="0" applyFont="1" applyFill="1" applyBorder="1"/>
    <xf numFmtId="164" fontId="24" fillId="44" borderId="50" xfId="0" applyNumberFormat="1" applyFont="1" applyFill="1" applyBorder="1"/>
    <xf numFmtId="11" fontId="24" fillId="44" borderId="48" xfId="0" applyNumberFormat="1" applyFont="1" applyFill="1" applyBorder="1"/>
    <xf numFmtId="11" fontId="24" fillId="44" borderId="51" xfId="0" applyNumberFormat="1" applyFont="1" applyFill="1" applyBorder="1"/>
    <xf numFmtId="0" fontId="34" fillId="37" borderId="15" xfId="0" applyFont="1" applyFill="1" applyBorder="1" applyAlignment="1">
      <alignment vertical="center"/>
    </xf>
    <xf numFmtId="0" fontId="34" fillId="37" borderId="18" xfId="0" applyFont="1" applyFill="1" applyBorder="1" applyAlignment="1">
      <alignment vertical="center"/>
    </xf>
    <xf numFmtId="0" fontId="36" fillId="0" borderId="20" xfId="0" applyFont="1" applyBorder="1" applyAlignment="1">
      <alignment vertical="center"/>
    </xf>
    <xf numFmtId="164" fontId="36" fillId="0" borderId="20" xfId="0" applyNumberFormat="1" applyFont="1" applyBorder="1" applyAlignment="1">
      <alignment horizontal="right" vertical="center"/>
    </xf>
    <xf numFmtId="11" fontId="36" fillId="0" borderId="20" xfId="0" applyNumberFormat="1" applyFont="1" applyBorder="1" applyAlignment="1">
      <alignment horizontal="right" vertical="center"/>
    </xf>
    <xf numFmtId="0" fontId="36" fillId="0" borderId="65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4" fillId="0" borderId="29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34" fillId="0" borderId="2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wrapText="1"/>
    </xf>
    <xf numFmtId="0" fontId="46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/>
    </xf>
    <xf numFmtId="0" fontId="47" fillId="0" borderId="73" xfId="0" applyFont="1" applyBorder="1"/>
    <xf numFmtId="0" fontId="34" fillId="0" borderId="73" xfId="0" applyFont="1" applyBorder="1" applyAlignment="1">
      <alignment wrapText="1"/>
    </xf>
    <xf numFmtId="0" fontId="24" fillId="0" borderId="73" xfId="0" applyFont="1" applyBorder="1"/>
    <xf numFmtId="0" fontId="47" fillId="0" borderId="15" xfId="0" applyFont="1" applyBorder="1"/>
    <xf numFmtId="0" fontId="34" fillId="0" borderId="15" xfId="0" applyFont="1" applyBorder="1" applyAlignment="1">
      <alignment wrapText="1"/>
    </xf>
    <xf numFmtId="11" fontId="36" fillId="0" borderId="14" xfId="0" applyNumberFormat="1" applyFont="1" applyBorder="1" applyAlignment="1">
      <alignment horizontal="right" wrapText="1"/>
    </xf>
    <xf numFmtId="0" fontId="24" fillId="0" borderId="11" xfId="0" applyFont="1" applyBorder="1"/>
    <xf numFmtId="164" fontId="24" fillId="0" borderId="11" xfId="0" applyNumberFormat="1" applyFont="1" applyBorder="1"/>
    <xf numFmtId="11" fontId="24" fillId="0" borderId="11" xfId="0" applyNumberFormat="1" applyFont="1" applyBorder="1"/>
    <xf numFmtId="11" fontId="24" fillId="0" borderId="73" xfId="0" applyNumberFormat="1" applyFont="1" applyBorder="1"/>
    <xf numFmtId="0" fontId="36" fillId="0" borderId="14" xfId="0" applyFont="1" applyBorder="1" applyAlignment="1">
      <alignment wrapText="1"/>
    </xf>
    <xf numFmtId="11" fontId="36" fillId="0" borderId="14" xfId="0" applyNumberFormat="1" applyFont="1" applyBorder="1" applyAlignment="1">
      <alignment wrapText="1"/>
    </xf>
    <xf numFmtId="164" fontId="36" fillId="0" borderId="14" xfId="0" applyNumberFormat="1" applyFont="1" applyBorder="1"/>
    <xf numFmtId="164" fontId="36" fillId="0" borderId="14" xfId="0" applyNumberFormat="1" applyFont="1" applyBorder="1" applyAlignment="1">
      <alignment wrapText="1"/>
    </xf>
    <xf numFmtId="0" fontId="34" fillId="0" borderId="53" xfId="0" applyFont="1" applyBorder="1" applyAlignment="1">
      <alignment wrapText="1"/>
    </xf>
    <xf numFmtId="11" fontId="24" fillId="40" borderId="20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 readingOrder="1"/>
    </xf>
    <xf numFmtId="0" fontId="44" fillId="0" borderId="15" xfId="0" applyFont="1" applyBorder="1" applyAlignment="1">
      <alignment horizontal="center" wrapText="1" readingOrder="1"/>
    </xf>
    <xf numFmtId="0" fontId="20" fillId="0" borderId="15" xfId="0" applyFont="1" applyBorder="1" applyAlignment="1">
      <alignment horizontal="center" wrapText="1" readingOrder="1"/>
    </xf>
    <xf numFmtId="0" fontId="49" fillId="0" borderId="12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0" fontId="49" fillId="0" borderId="14" xfId="0" applyNumberFormat="1" applyFont="1" applyBorder="1" applyAlignment="1">
      <alignment wrapText="1"/>
    </xf>
    <xf numFmtId="0" fontId="49" fillId="0" borderId="27" xfId="0" applyNumberFormat="1" applyFont="1" applyBorder="1" applyAlignment="1">
      <alignment wrapText="1"/>
    </xf>
    <xf numFmtId="0" fontId="49" fillId="0" borderId="29" xfId="0" applyNumberFormat="1" applyFont="1" applyBorder="1" applyAlignment="1">
      <alignment wrapText="1"/>
    </xf>
    <xf numFmtId="0" fontId="50" fillId="35" borderId="30" xfId="0" applyFont="1" applyFill="1" applyBorder="1"/>
    <xf numFmtId="0" fontId="50" fillId="35" borderId="33" xfId="0" applyFont="1" applyFill="1" applyBorder="1"/>
    <xf numFmtId="0" fontId="50" fillId="35" borderId="34" xfId="0" applyFont="1" applyFill="1" applyBorder="1"/>
    <xf numFmtId="164" fontId="49" fillId="35" borderId="36" xfId="0" applyNumberFormat="1" applyFont="1" applyFill="1" applyBorder="1"/>
    <xf numFmtId="164" fontId="49" fillId="35" borderId="39" xfId="0" applyNumberFormat="1" applyFont="1" applyFill="1" applyBorder="1"/>
    <xf numFmtId="11" fontId="49" fillId="35" borderId="39" xfId="0" applyNumberFormat="1" applyFont="1" applyFill="1" applyBorder="1"/>
    <xf numFmtId="0" fontId="49" fillId="35" borderId="40" xfId="0" applyFont="1" applyFill="1" applyBorder="1"/>
    <xf numFmtId="164" fontId="49" fillId="35" borderId="42" xfId="0" applyNumberFormat="1" applyFont="1" applyFill="1" applyBorder="1"/>
    <xf numFmtId="164" fontId="49" fillId="35" borderId="10" xfId="0" applyNumberFormat="1" applyFont="1" applyFill="1" applyBorder="1"/>
    <xf numFmtId="11" fontId="49" fillId="35" borderId="10" xfId="0" applyNumberFormat="1" applyFont="1" applyFill="1" applyBorder="1"/>
    <xf numFmtId="0" fontId="49" fillId="35" borderId="45" xfId="0" applyFont="1" applyFill="1" applyBorder="1"/>
    <xf numFmtId="164" fontId="49" fillId="35" borderId="47" xfId="0" applyNumberFormat="1" applyFont="1" applyFill="1" applyBorder="1"/>
    <xf numFmtId="164" fontId="49" fillId="35" borderId="50" xfId="0" applyNumberFormat="1" applyFont="1" applyFill="1" applyBorder="1"/>
    <xf numFmtId="11" fontId="49" fillId="35" borderId="50" xfId="0" applyNumberFormat="1" applyFont="1" applyFill="1" applyBorder="1"/>
    <xf numFmtId="0" fontId="49" fillId="35" borderId="51" xfId="0" applyFont="1" applyFill="1" applyBorder="1"/>
    <xf numFmtId="0" fontId="50" fillId="43" borderId="14" xfId="0" applyFont="1" applyFill="1" applyBorder="1" applyAlignment="1">
      <alignment wrapText="1"/>
    </xf>
    <xf numFmtId="164" fontId="49" fillId="43" borderId="14" xfId="0" applyNumberFormat="1" applyFont="1" applyFill="1" applyBorder="1" applyAlignment="1">
      <alignment horizontal="right" wrapText="1"/>
    </xf>
    <xf numFmtId="0" fontId="49" fillId="43" borderId="14" xfId="0" applyFont="1" applyFill="1" applyBorder="1" applyAlignment="1">
      <alignment horizontal="right" wrapText="1"/>
    </xf>
    <xf numFmtId="11" fontId="49" fillId="43" borderId="14" xfId="0" applyNumberFormat="1" applyFont="1" applyFill="1" applyBorder="1" applyAlignment="1">
      <alignment horizontal="right" wrapText="1"/>
    </xf>
    <xf numFmtId="164" fontId="49" fillId="43" borderId="27" xfId="0" applyNumberFormat="1" applyFont="1" applyFill="1" applyBorder="1" applyAlignment="1">
      <alignment horizontal="right" wrapText="1"/>
    </xf>
    <xf numFmtId="11" fontId="49" fillId="43" borderId="27" xfId="0" applyNumberFormat="1" applyFont="1" applyFill="1" applyBorder="1" applyAlignment="1">
      <alignment horizontal="right" wrapText="1"/>
    </xf>
    <xf numFmtId="0" fontId="49" fillId="43" borderId="27" xfId="0" applyFont="1" applyFill="1" applyBorder="1" applyAlignment="1">
      <alignment horizontal="right" wrapText="1"/>
    </xf>
    <xf numFmtId="164" fontId="49" fillId="43" borderId="29" xfId="0" applyNumberFormat="1" applyFont="1" applyFill="1" applyBorder="1" applyAlignment="1">
      <alignment horizontal="right" wrapText="1"/>
    </xf>
    <xf numFmtId="11" fontId="49" fillId="43" borderId="29" xfId="0" applyNumberFormat="1" applyFont="1" applyFill="1" applyBorder="1" applyAlignment="1">
      <alignment horizontal="right" wrapText="1"/>
    </xf>
    <xf numFmtId="0" fontId="49" fillId="43" borderId="18" xfId="0" applyFont="1" applyFill="1" applyBorder="1" applyAlignment="1">
      <alignment horizontal="right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1" fillId="37" borderId="16" xfId="0" applyFont="1" applyFill="1" applyBorder="1" applyAlignment="1">
      <alignment vertical="center" wrapText="1"/>
    </xf>
    <xf numFmtId="0" fontId="21" fillId="37" borderId="17" xfId="0" applyFont="1" applyFill="1" applyBorder="1" applyAlignment="1">
      <alignment vertical="center" wrapText="1"/>
    </xf>
    <xf numFmtId="0" fontId="28" fillId="37" borderId="16" xfId="0" applyFont="1" applyFill="1" applyBorder="1" applyAlignment="1">
      <alignment horizontal="center" vertical="center" wrapText="1"/>
    </xf>
    <xf numFmtId="0" fontId="28" fillId="37" borderId="17" xfId="0" applyFont="1" applyFill="1" applyBorder="1" applyAlignment="1">
      <alignment horizontal="center" vertical="center" wrapText="1"/>
    </xf>
    <xf numFmtId="0" fontId="22" fillId="38" borderId="16" xfId="0" applyFont="1" applyFill="1" applyBorder="1" applyAlignment="1">
      <alignment vertical="center" wrapText="1"/>
    </xf>
    <xf numFmtId="0" fontId="22" fillId="38" borderId="17" xfId="0" applyFont="1" applyFill="1" applyBorder="1" applyAlignment="1">
      <alignment vertical="center" wrapText="1"/>
    </xf>
    <xf numFmtId="0" fontId="22" fillId="38" borderId="16" xfId="0" applyFont="1" applyFill="1" applyBorder="1" applyAlignment="1">
      <alignment horizontal="center" vertical="center" wrapText="1"/>
    </xf>
    <xf numFmtId="0" fontId="22" fillId="38" borderId="17" xfId="0" applyFont="1" applyFill="1" applyBorder="1" applyAlignment="1">
      <alignment horizontal="center" vertical="center" wrapText="1"/>
    </xf>
    <xf numFmtId="0" fontId="24" fillId="38" borderId="16" xfId="0" applyFont="1" applyFill="1" applyBorder="1" applyAlignment="1">
      <alignment horizontal="center" vertical="center" wrapText="1"/>
    </xf>
    <xf numFmtId="0" fontId="24" fillId="38" borderId="17" xfId="0" applyFont="1" applyFill="1" applyBorder="1" applyAlignment="1">
      <alignment horizontal="center" vertical="center" wrapText="1"/>
    </xf>
    <xf numFmtId="0" fontId="34" fillId="37" borderId="25" xfId="0" applyFont="1" applyFill="1" applyBorder="1" applyAlignment="1">
      <alignment horizontal="center" wrapText="1"/>
    </xf>
    <xf numFmtId="0" fontId="34" fillId="37" borderId="24" xfId="0" applyFont="1" applyFill="1" applyBorder="1" applyAlignment="1">
      <alignment horizontal="center" wrapText="1"/>
    </xf>
    <xf numFmtId="0" fontId="34" fillId="37" borderId="12" xfId="0" applyFont="1" applyFill="1" applyBorder="1" applyAlignment="1">
      <alignment horizontal="center" wrapText="1"/>
    </xf>
    <xf numFmtId="0" fontId="31" fillId="0" borderId="0" xfId="0" applyFont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34" fillId="43" borderId="61" xfId="0" applyFont="1" applyFill="1" applyBorder="1" applyAlignment="1">
      <alignment horizontal="center" wrapText="1"/>
    </xf>
    <xf numFmtId="0" fontId="34" fillId="43" borderId="53" xfId="0" applyFont="1" applyFill="1" applyBorder="1" applyAlignment="1">
      <alignment horizontal="center" wrapText="1"/>
    </xf>
    <xf numFmtId="0" fontId="34" fillId="43" borderId="18" xfId="0" applyFont="1" applyFill="1" applyBorder="1" applyAlignment="1">
      <alignment horizontal="center" wrapText="1"/>
    </xf>
    <xf numFmtId="0" fontId="34" fillId="42" borderId="61" xfId="0" applyFont="1" applyFill="1" applyBorder="1" applyAlignment="1">
      <alignment horizontal="center" wrapText="1"/>
    </xf>
    <xf numFmtId="0" fontId="34" fillId="42" borderId="53" xfId="0" applyFont="1" applyFill="1" applyBorder="1" applyAlignment="1">
      <alignment horizontal="center" wrapText="1"/>
    </xf>
    <xf numFmtId="0" fontId="34" fillId="42" borderId="29" xfId="0" applyFont="1" applyFill="1" applyBorder="1" applyAlignment="1">
      <alignment horizontal="center" wrapText="1"/>
    </xf>
    <xf numFmtId="0" fontId="34" fillId="42" borderId="25" xfId="0" applyFont="1" applyFill="1" applyBorder="1" applyAlignment="1">
      <alignment horizontal="center" wrapText="1"/>
    </xf>
    <xf numFmtId="0" fontId="34" fillId="42" borderId="24" xfId="0" applyFont="1" applyFill="1" applyBorder="1" applyAlignment="1">
      <alignment horizontal="center" wrapText="1"/>
    </xf>
    <xf numFmtId="0" fontId="34" fillId="42" borderId="12" xfId="0" applyFont="1" applyFill="1" applyBorder="1" applyAlignment="1">
      <alignment horizontal="center" wrapText="1"/>
    </xf>
    <xf numFmtId="0" fontId="34" fillId="43" borderId="25" xfId="0" applyFont="1" applyFill="1" applyBorder="1" applyAlignment="1">
      <alignment horizontal="center" wrapText="1"/>
    </xf>
    <xf numFmtId="0" fontId="34" fillId="43" borderId="24" xfId="0" applyFont="1" applyFill="1" applyBorder="1" applyAlignment="1">
      <alignment horizontal="center" wrapText="1"/>
    </xf>
    <xf numFmtId="0" fontId="34" fillId="43" borderId="12" xfId="0" applyFont="1" applyFill="1" applyBorder="1" applyAlignment="1">
      <alignment horizontal="center" wrapText="1"/>
    </xf>
    <xf numFmtId="0" fontId="39" fillId="0" borderId="0" xfId="0" applyFont="1" applyAlignment="1">
      <alignment horizontal="left" vertical="center" wrapText="1"/>
    </xf>
    <xf numFmtId="0" fontId="46" fillId="35" borderId="53" xfId="0" applyFont="1" applyFill="1" applyBorder="1" applyAlignment="1">
      <alignment horizontal="center"/>
    </xf>
    <xf numFmtId="0" fontId="46" fillId="35" borderId="18" xfId="0" applyFont="1" applyFill="1" applyBorder="1" applyAlignment="1">
      <alignment horizontal="center"/>
    </xf>
    <xf numFmtId="0" fontId="46" fillId="34" borderId="52" xfId="0" applyFont="1" applyFill="1" applyBorder="1" applyAlignment="1">
      <alignment horizontal="center"/>
    </xf>
    <xf numFmtId="0" fontId="46" fillId="34" borderId="53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5" borderId="52" xfId="0" applyFont="1" applyFill="1" applyBorder="1" applyAlignment="1">
      <alignment horizontal="center"/>
    </xf>
    <xf numFmtId="0" fontId="34" fillId="39" borderId="28" xfId="0" applyFont="1" applyFill="1" applyBorder="1" applyAlignment="1">
      <alignment horizontal="center" wrapText="1"/>
    </xf>
    <xf numFmtId="0" fontId="34" fillId="39" borderId="13" xfId="0" applyFont="1" applyFill="1" applyBorder="1" applyAlignment="1">
      <alignment horizontal="center" wrapText="1"/>
    </xf>
    <xf numFmtId="0" fontId="35" fillId="39" borderId="28" xfId="0" applyFont="1" applyFill="1" applyBorder="1" applyAlignment="1">
      <alignment horizontal="center" wrapText="1"/>
    </xf>
    <xf numFmtId="0" fontId="35" fillId="39" borderId="13" xfId="0" applyFont="1" applyFill="1" applyBorder="1" applyAlignment="1">
      <alignment horizontal="center" wrapText="1"/>
    </xf>
    <xf numFmtId="0" fontId="34" fillId="34" borderId="25" xfId="0" applyFont="1" applyFill="1" applyBorder="1" applyAlignment="1">
      <alignment horizontal="center" wrapText="1"/>
    </xf>
    <xf numFmtId="0" fontId="34" fillId="34" borderId="24" xfId="0" applyFont="1" applyFill="1" applyBorder="1" applyAlignment="1">
      <alignment horizontal="center" wrapText="1"/>
    </xf>
    <xf numFmtId="0" fontId="34" fillId="34" borderId="12" xfId="0" applyFont="1" applyFill="1" applyBorder="1" applyAlignment="1">
      <alignment horizontal="center" wrapText="1"/>
    </xf>
    <xf numFmtId="0" fontId="34" fillId="39" borderId="25" xfId="0" applyFont="1" applyFill="1" applyBorder="1" applyAlignment="1">
      <alignment horizontal="center" wrapText="1"/>
    </xf>
    <xf numFmtId="0" fontId="34" fillId="39" borderId="24" xfId="0" applyFont="1" applyFill="1" applyBorder="1" applyAlignment="1">
      <alignment horizontal="center" wrapText="1"/>
    </xf>
    <xf numFmtId="0" fontId="34" fillId="39" borderId="12" xfId="0" applyFont="1" applyFill="1" applyBorder="1" applyAlignment="1">
      <alignment horizontal="center" wrapText="1"/>
    </xf>
    <xf numFmtId="0" fontId="34" fillId="34" borderId="28" xfId="0" applyFont="1" applyFill="1" applyBorder="1" applyAlignment="1">
      <alignment horizontal="center" wrapText="1"/>
    </xf>
    <xf numFmtId="0" fontId="34" fillId="34" borderId="13" xfId="0" applyFont="1" applyFill="1" applyBorder="1" applyAlignment="1">
      <alignment horizontal="center" wrapText="1"/>
    </xf>
    <xf numFmtId="0" fontId="35" fillId="34" borderId="28" xfId="0" applyFont="1" applyFill="1" applyBorder="1" applyAlignment="1">
      <alignment horizontal="center" wrapText="1"/>
    </xf>
    <xf numFmtId="0" fontId="35" fillId="34" borderId="13" xfId="0" applyFont="1" applyFill="1" applyBorder="1" applyAlignment="1">
      <alignment horizontal="center" wrapText="1"/>
    </xf>
    <xf numFmtId="0" fontId="46" fillId="40" borderId="52" xfId="0" applyFont="1" applyFill="1" applyBorder="1" applyAlignment="1">
      <alignment horizontal="center" vertical="center"/>
    </xf>
    <xf numFmtId="0" fontId="46" fillId="40" borderId="53" xfId="0" applyFont="1" applyFill="1" applyBorder="1" applyAlignment="1">
      <alignment horizontal="center" vertical="center"/>
    </xf>
    <xf numFmtId="0" fontId="46" fillId="40" borderId="18" xfId="0" applyFont="1" applyFill="1" applyBorder="1" applyAlignment="1">
      <alignment horizontal="center" vertical="center"/>
    </xf>
    <xf numFmtId="0" fontId="46" fillId="41" borderId="15" xfId="0" applyFont="1" applyFill="1" applyBorder="1" applyAlignment="1">
      <alignment horizontal="center" wrapText="1"/>
    </xf>
    <xf numFmtId="0" fontId="24" fillId="44" borderId="16" xfId="0" applyFont="1" applyFill="1" applyBorder="1" applyAlignment="1">
      <alignment horizontal="center" vertical="center" wrapText="1"/>
    </xf>
    <xf numFmtId="0" fontId="24" fillId="44" borderId="65" xfId="0" applyFont="1" applyFill="1" applyBorder="1" applyAlignment="1">
      <alignment horizontal="center" vertical="center" wrapText="1"/>
    </xf>
    <xf numFmtId="0" fontId="24" fillId="44" borderId="17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wrapText="1"/>
    </xf>
    <xf numFmtId="0" fontId="24" fillId="36" borderId="15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zoomScale="170" zoomScaleNormal="170" workbookViewId="0">
      <selection activeCell="B20" sqref="B20"/>
    </sheetView>
  </sheetViews>
  <sheetFormatPr defaultRowHeight="15" x14ac:dyDescent="0.25"/>
  <cols>
    <col min="1" max="1" width="15.5703125" bestFit="1" customWidth="1"/>
    <col min="2" max="2" width="143.85546875" customWidth="1"/>
  </cols>
  <sheetData>
    <row r="1" spans="1:2" ht="15.75" thickBot="1" x14ac:dyDescent="0.3">
      <c r="A1" s="56" t="s">
        <v>0</v>
      </c>
      <c r="B1" s="56" t="s">
        <v>1</v>
      </c>
    </row>
    <row r="2" spans="1:2" ht="15.75" thickBot="1" x14ac:dyDescent="0.3">
      <c r="A2" s="66" t="s">
        <v>2</v>
      </c>
      <c r="B2" s="66" t="s">
        <v>3</v>
      </c>
    </row>
    <row r="3" spans="1:2" ht="15.75" thickBot="1" x14ac:dyDescent="0.3">
      <c r="A3" s="66" t="s">
        <v>4</v>
      </c>
      <c r="B3" s="66" t="s">
        <v>5</v>
      </c>
    </row>
    <row r="4" spans="1:2" ht="15.75" thickBot="1" x14ac:dyDescent="0.3">
      <c r="A4" s="66" t="s">
        <v>6</v>
      </c>
      <c r="B4" s="66" t="s">
        <v>7</v>
      </c>
    </row>
    <row r="5" spans="1:2" ht="15.75" thickBot="1" x14ac:dyDescent="0.3">
      <c r="A5" s="66" t="s">
        <v>8</v>
      </c>
      <c r="B5" s="66" t="s">
        <v>9</v>
      </c>
    </row>
    <row r="6" spans="1:2" ht="15.75" thickBot="1" x14ac:dyDescent="0.3">
      <c r="A6" s="66" t="s">
        <v>10</v>
      </c>
      <c r="B6" s="66" t="s">
        <v>11</v>
      </c>
    </row>
    <row r="7" spans="1:2" ht="15.75" thickBot="1" x14ac:dyDescent="0.3">
      <c r="A7" s="66" t="s">
        <v>12</v>
      </c>
      <c r="B7" s="66" t="s">
        <v>13</v>
      </c>
    </row>
    <row r="8" spans="1:2" ht="15.75" thickBot="1" x14ac:dyDescent="0.3">
      <c r="A8" s="66" t="s">
        <v>14</v>
      </c>
      <c r="B8" s="66" t="s">
        <v>15</v>
      </c>
    </row>
    <row r="9" spans="1:2" ht="15.75" thickBot="1" x14ac:dyDescent="0.3">
      <c r="A9" s="66" t="s">
        <v>16</v>
      </c>
      <c r="B9" s="66" t="s">
        <v>17</v>
      </c>
    </row>
    <row r="10" spans="1:2" ht="15.75" thickBot="1" x14ac:dyDescent="0.3">
      <c r="A10" s="66" t="s">
        <v>18</v>
      </c>
      <c r="B10" s="66" t="s">
        <v>19</v>
      </c>
    </row>
    <row r="11" spans="1:2" ht="15.75" thickBot="1" x14ac:dyDescent="0.3">
      <c r="A11" s="66" t="s">
        <v>20</v>
      </c>
      <c r="B11" s="66" t="s">
        <v>21</v>
      </c>
    </row>
    <row r="12" spans="1:2" ht="15.75" thickBot="1" x14ac:dyDescent="0.3">
      <c r="A12" s="66" t="s">
        <v>22</v>
      </c>
      <c r="B12" s="66" t="s">
        <v>23</v>
      </c>
    </row>
    <row r="13" spans="1:2" ht="15.75" thickBot="1" x14ac:dyDescent="0.3">
      <c r="A13" s="66" t="s">
        <v>24</v>
      </c>
      <c r="B13" s="66" t="s">
        <v>25</v>
      </c>
    </row>
    <row r="14" spans="1:2" ht="15.75" thickBot="1" x14ac:dyDescent="0.3">
      <c r="A14" s="66" t="s">
        <v>26</v>
      </c>
      <c r="B14" s="66" t="s">
        <v>27</v>
      </c>
    </row>
    <row r="15" spans="1:2" ht="15.75" thickBot="1" x14ac:dyDescent="0.3">
      <c r="A15" s="66" t="s">
        <v>28</v>
      </c>
      <c r="B15" s="66" t="s">
        <v>29</v>
      </c>
    </row>
    <row r="16" spans="1:2" ht="15.75" thickBot="1" x14ac:dyDescent="0.3">
      <c r="A16" s="66" t="s">
        <v>30</v>
      </c>
      <c r="B16" s="66" t="s">
        <v>31</v>
      </c>
    </row>
    <row r="17" spans="1:2" ht="15.75" thickBot="1" x14ac:dyDescent="0.3">
      <c r="A17" s="66" t="s">
        <v>32</v>
      </c>
      <c r="B17" s="66" t="s">
        <v>33</v>
      </c>
    </row>
    <row r="18" spans="1:2" ht="15.75" thickBot="1" x14ac:dyDescent="0.3">
      <c r="A18" s="66" t="s">
        <v>34</v>
      </c>
      <c r="B18" s="66" t="s">
        <v>35</v>
      </c>
    </row>
    <row r="19" spans="1:2" ht="15.75" thickBot="1" x14ac:dyDescent="0.3">
      <c r="A19" s="66" t="s">
        <v>36</v>
      </c>
      <c r="B19" s="66" t="s">
        <v>37</v>
      </c>
    </row>
    <row r="20" spans="1:2" ht="15.75" thickBot="1" x14ac:dyDescent="0.3">
      <c r="A20" s="66" t="s">
        <v>38</v>
      </c>
      <c r="B20" s="66" t="s">
        <v>39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77" zoomScaleNormal="77" workbookViewId="0">
      <selection activeCell="G1" sqref="G1"/>
    </sheetView>
  </sheetViews>
  <sheetFormatPr defaultRowHeight="15" x14ac:dyDescent="0.25"/>
  <cols>
    <col min="1" max="1" width="14.5703125" customWidth="1"/>
    <col min="2" max="2" width="14.42578125" customWidth="1"/>
    <col min="3" max="3" width="13.85546875" customWidth="1"/>
    <col min="4" max="4" width="11.5703125" customWidth="1"/>
    <col min="7" max="7" width="11.85546875" customWidth="1"/>
    <col min="8" max="8" width="10.85546875" bestFit="1" customWidth="1"/>
    <col min="9" max="9" width="10.5703125" bestFit="1" customWidth="1"/>
    <col min="10" max="10" width="9.85546875" bestFit="1" customWidth="1"/>
    <col min="11" max="11" width="15.85546875" bestFit="1" customWidth="1"/>
    <col min="12" max="12" width="11.7109375" customWidth="1"/>
  </cols>
  <sheetData>
    <row r="1" spans="1:13" ht="15.75" thickBot="1" x14ac:dyDescent="0.3">
      <c r="A1" s="26" t="s">
        <v>538</v>
      </c>
    </row>
    <row r="2" spans="1:13" ht="15.75" thickBot="1" x14ac:dyDescent="0.3">
      <c r="A2" s="103" t="s">
        <v>539</v>
      </c>
      <c r="B2" s="381" t="s">
        <v>540</v>
      </c>
      <c r="C2" s="382"/>
      <c r="D2" s="383"/>
      <c r="E2" s="381" t="s">
        <v>541</v>
      </c>
      <c r="F2" s="382"/>
      <c r="G2" s="383"/>
      <c r="H2" s="381" t="s">
        <v>542</v>
      </c>
      <c r="I2" s="382"/>
      <c r="J2" s="382"/>
      <c r="K2" s="382"/>
      <c r="L2" s="382"/>
      <c r="M2" s="383"/>
    </row>
    <row r="3" spans="1:13" ht="37.5" thickBot="1" x14ac:dyDescent="0.3">
      <c r="A3" s="104"/>
      <c r="B3" s="105" t="s">
        <v>543</v>
      </c>
      <c r="C3" s="105" t="s">
        <v>544</v>
      </c>
      <c r="D3" s="105" t="s">
        <v>545</v>
      </c>
      <c r="E3" s="105" t="s">
        <v>543</v>
      </c>
      <c r="F3" s="105" t="s">
        <v>544</v>
      </c>
      <c r="G3" s="105" t="s">
        <v>545</v>
      </c>
      <c r="H3" s="106" t="s">
        <v>546</v>
      </c>
      <c r="I3" s="107" t="s">
        <v>547</v>
      </c>
      <c r="J3" s="106" t="s">
        <v>548</v>
      </c>
      <c r="K3" s="106" t="s">
        <v>91</v>
      </c>
      <c r="L3" s="106" t="s">
        <v>549</v>
      </c>
      <c r="M3" s="106" t="s">
        <v>371</v>
      </c>
    </row>
    <row r="4" spans="1:13" ht="15.75" thickBot="1" x14ac:dyDescent="0.3">
      <c r="A4" s="108" t="s">
        <v>49</v>
      </c>
      <c r="B4" s="105" t="s">
        <v>550</v>
      </c>
      <c r="C4" s="105" t="s">
        <v>551</v>
      </c>
      <c r="D4" s="105" t="s">
        <v>552</v>
      </c>
      <c r="E4" s="105">
        <v>195</v>
      </c>
      <c r="F4" s="105">
        <v>310</v>
      </c>
      <c r="G4" s="105">
        <v>170</v>
      </c>
      <c r="H4" s="105">
        <v>675</v>
      </c>
      <c r="I4" s="109">
        <v>2.8300000000000001E-3</v>
      </c>
      <c r="J4" s="105">
        <v>0.48199999999999998</v>
      </c>
      <c r="K4" s="105">
        <v>1</v>
      </c>
      <c r="L4" s="105">
        <v>-0.154</v>
      </c>
      <c r="M4" s="105">
        <v>5.0999999999999997E-2</v>
      </c>
    </row>
    <row r="5" spans="1:13" ht="15.75" thickBot="1" x14ac:dyDescent="0.3">
      <c r="A5" s="108" t="s">
        <v>54</v>
      </c>
      <c r="B5" s="105" t="s">
        <v>553</v>
      </c>
      <c r="C5" s="105" t="s">
        <v>554</v>
      </c>
      <c r="D5" s="105" t="s">
        <v>555</v>
      </c>
      <c r="E5" s="105">
        <v>1442</v>
      </c>
      <c r="F5" s="105">
        <v>2540</v>
      </c>
      <c r="G5" s="105">
        <v>1131</v>
      </c>
      <c r="H5" s="105">
        <v>5081</v>
      </c>
      <c r="I5" s="105" t="s">
        <v>461</v>
      </c>
      <c r="J5" s="105" t="s">
        <v>461</v>
      </c>
      <c r="K5" s="105" t="s">
        <v>461</v>
      </c>
      <c r="L5" s="105" t="s">
        <v>461</v>
      </c>
      <c r="M5" s="105" t="s">
        <v>461</v>
      </c>
    </row>
    <row r="6" spans="1:13" ht="25.5" thickBot="1" x14ac:dyDescent="0.3">
      <c r="A6" s="108" t="s">
        <v>57</v>
      </c>
      <c r="B6" s="105" t="s">
        <v>556</v>
      </c>
      <c r="C6" s="105" t="s">
        <v>557</v>
      </c>
      <c r="D6" s="105" t="s">
        <v>558</v>
      </c>
      <c r="E6" s="105">
        <v>483</v>
      </c>
      <c r="F6" s="105">
        <v>836</v>
      </c>
      <c r="G6" s="105">
        <v>366</v>
      </c>
      <c r="H6" s="105">
        <v>1685</v>
      </c>
      <c r="I6" s="109">
        <v>0.38700000000000001</v>
      </c>
      <c r="J6" s="105">
        <v>0.46700000000000003</v>
      </c>
      <c r="K6" s="105">
        <v>0.99099999999999999</v>
      </c>
      <c r="L6" s="105">
        <v>-2.4E-2</v>
      </c>
      <c r="M6" s="105">
        <v>2.7E-2</v>
      </c>
    </row>
    <row r="7" spans="1:13" ht="15.75" thickBot="1" x14ac:dyDescent="0.3">
      <c r="A7" s="108" t="s">
        <v>59</v>
      </c>
      <c r="B7" s="105" t="s">
        <v>559</v>
      </c>
      <c r="C7" s="105" t="s">
        <v>560</v>
      </c>
      <c r="D7" s="105" t="s">
        <v>561</v>
      </c>
      <c r="E7" s="105">
        <v>124</v>
      </c>
      <c r="F7" s="105">
        <v>258</v>
      </c>
      <c r="G7" s="105">
        <v>104</v>
      </c>
      <c r="H7" s="105">
        <v>486</v>
      </c>
      <c r="I7" s="109">
        <v>0.89900000000000002</v>
      </c>
      <c r="J7" s="105">
        <v>0.48599999999999999</v>
      </c>
      <c r="K7" s="105">
        <v>0.98199999999999998</v>
      </c>
      <c r="L7" s="105">
        <v>7.0000000000000001E-3</v>
      </c>
      <c r="M7" s="105">
        <v>5.6000000000000001E-2</v>
      </c>
    </row>
    <row r="8" spans="1:13" ht="15.75" thickBot="1" x14ac:dyDescent="0.3">
      <c r="A8" s="108" t="s">
        <v>60</v>
      </c>
      <c r="B8" s="105" t="s">
        <v>562</v>
      </c>
      <c r="C8" s="105" t="s">
        <v>563</v>
      </c>
      <c r="D8" s="105" t="s">
        <v>564</v>
      </c>
      <c r="E8" s="105">
        <v>64</v>
      </c>
      <c r="F8" s="105">
        <v>99</v>
      </c>
      <c r="G8" s="105">
        <v>36</v>
      </c>
      <c r="H8" s="105">
        <v>199</v>
      </c>
      <c r="I8" s="109">
        <v>0.21199999999999999</v>
      </c>
      <c r="J8" s="105">
        <v>0.432</v>
      </c>
      <c r="K8" s="105">
        <v>0.98799999999999999</v>
      </c>
      <c r="L8" s="105">
        <v>-0.125</v>
      </c>
      <c r="M8" s="105">
        <v>0.1</v>
      </c>
    </row>
    <row r="9" spans="1:13" ht="15.75" thickBot="1" x14ac:dyDescent="0.3">
      <c r="A9" s="108" t="s">
        <v>61</v>
      </c>
      <c r="B9" s="105" t="s">
        <v>565</v>
      </c>
      <c r="C9" s="105" t="s">
        <v>566</v>
      </c>
      <c r="D9" s="105" t="s">
        <v>567</v>
      </c>
      <c r="E9" s="105">
        <v>721</v>
      </c>
      <c r="F9" s="105">
        <v>1308</v>
      </c>
      <c r="G9" s="105">
        <v>614</v>
      </c>
      <c r="H9" s="105">
        <v>2640</v>
      </c>
      <c r="I9" s="109">
        <v>3.1600000000000003E-2</v>
      </c>
      <c r="J9" s="105">
        <v>0.47899999999999998</v>
      </c>
      <c r="K9" s="105">
        <v>1</v>
      </c>
      <c r="L9" s="105">
        <v>-5.8000000000000003E-2</v>
      </c>
      <c r="M9" s="105">
        <v>2.7E-2</v>
      </c>
    </row>
    <row r="10" spans="1:13" ht="15.75" thickBot="1" x14ac:dyDescent="0.3">
      <c r="A10" s="108" t="s">
        <v>64</v>
      </c>
      <c r="B10" s="105" t="s">
        <v>568</v>
      </c>
      <c r="C10" s="105" t="s">
        <v>569</v>
      </c>
      <c r="D10" s="105" t="s">
        <v>570</v>
      </c>
      <c r="E10" s="105">
        <v>441</v>
      </c>
      <c r="F10" s="105">
        <v>762</v>
      </c>
      <c r="G10" s="105">
        <v>315</v>
      </c>
      <c r="H10" s="105">
        <v>1518</v>
      </c>
      <c r="I10" s="109">
        <v>1.78E-2</v>
      </c>
      <c r="J10" s="105">
        <v>0.45900000000000002</v>
      </c>
      <c r="K10" s="105">
        <v>0.996</v>
      </c>
      <c r="L10" s="105">
        <v>-8.6999999999999994E-2</v>
      </c>
      <c r="M10" s="105">
        <v>3.6999999999999998E-2</v>
      </c>
    </row>
    <row r="11" spans="1:13" ht="15.75" thickBot="1" x14ac:dyDescent="0.3">
      <c r="A11" s="108" t="s">
        <v>66</v>
      </c>
      <c r="B11" s="105" t="s">
        <v>571</v>
      </c>
      <c r="C11" s="105" t="s">
        <v>572</v>
      </c>
      <c r="D11" s="105" t="s">
        <v>573</v>
      </c>
      <c r="E11" s="105">
        <v>1254</v>
      </c>
      <c r="F11" s="105">
        <v>2371</v>
      </c>
      <c r="G11" s="105">
        <v>1091</v>
      </c>
      <c r="H11" s="105">
        <v>4716</v>
      </c>
      <c r="I11" s="109">
        <v>9.9299999999999996E-4</v>
      </c>
      <c r="J11" s="105">
        <v>0.48299999999999998</v>
      </c>
      <c r="K11" s="105">
        <v>1</v>
      </c>
      <c r="L11" s="105">
        <v>-6.5000000000000002E-2</v>
      </c>
      <c r="M11" s="105">
        <v>0.02</v>
      </c>
    </row>
    <row r="12" spans="1:13" ht="15.75" thickBot="1" x14ac:dyDescent="0.3">
      <c r="A12" s="108" t="s">
        <v>69</v>
      </c>
      <c r="B12" s="105" t="s">
        <v>574</v>
      </c>
      <c r="C12" s="105" t="s">
        <v>575</v>
      </c>
      <c r="D12" s="105" t="s">
        <v>576</v>
      </c>
      <c r="E12" s="105">
        <v>2223</v>
      </c>
      <c r="F12" s="105">
        <v>3745</v>
      </c>
      <c r="G12" s="105">
        <v>1681</v>
      </c>
      <c r="H12" s="105">
        <v>7649</v>
      </c>
      <c r="I12" s="109">
        <v>0.17899999999999999</v>
      </c>
      <c r="J12" s="105">
        <v>0.46500000000000002</v>
      </c>
      <c r="K12" s="105">
        <v>1</v>
      </c>
      <c r="L12" s="105">
        <v>-2.1999999999999999E-2</v>
      </c>
      <c r="M12" s="105">
        <v>1.6E-2</v>
      </c>
    </row>
    <row r="13" spans="1:13" ht="15.75" thickBot="1" x14ac:dyDescent="0.3">
      <c r="A13" s="108" t="s">
        <v>71</v>
      </c>
      <c r="B13" s="105" t="s">
        <v>577</v>
      </c>
      <c r="C13" s="105" t="s">
        <v>578</v>
      </c>
      <c r="D13" s="105" t="s">
        <v>579</v>
      </c>
      <c r="E13" s="105">
        <v>87</v>
      </c>
      <c r="F13" s="105">
        <v>172</v>
      </c>
      <c r="G13" s="105">
        <v>78</v>
      </c>
      <c r="H13" s="105">
        <v>337</v>
      </c>
      <c r="I13" s="109">
        <v>0.254</v>
      </c>
      <c r="J13" s="105">
        <v>0.48799999999999999</v>
      </c>
      <c r="K13" s="105">
        <v>0.97699999999999998</v>
      </c>
      <c r="L13" s="105">
        <v>-9.0999999999999998E-2</v>
      </c>
      <c r="M13" s="105">
        <v>0.08</v>
      </c>
    </row>
    <row r="14" spans="1:13" ht="15.75" thickBot="1" x14ac:dyDescent="0.3">
      <c r="A14" s="108" t="s">
        <v>76</v>
      </c>
      <c r="B14" s="105" t="s">
        <v>580</v>
      </c>
      <c r="C14" s="105" t="s">
        <v>581</v>
      </c>
      <c r="D14" s="105" t="s">
        <v>582</v>
      </c>
      <c r="E14" s="105">
        <v>186</v>
      </c>
      <c r="F14" s="105">
        <v>344</v>
      </c>
      <c r="G14" s="105">
        <v>131</v>
      </c>
      <c r="H14" s="105">
        <v>661</v>
      </c>
      <c r="I14" s="109">
        <v>0.14299999999999999</v>
      </c>
      <c r="J14" s="105">
        <v>0.46500000000000002</v>
      </c>
      <c r="K14" s="105">
        <v>1</v>
      </c>
      <c r="L14" s="105">
        <v>-8.2000000000000003E-2</v>
      </c>
      <c r="M14" s="105">
        <v>5.6000000000000001E-2</v>
      </c>
    </row>
    <row r="15" spans="1:13" ht="15.75" thickBot="1" x14ac:dyDescent="0.3">
      <c r="A15" s="108" t="s">
        <v>74</v>
      </c>
      <c r="B15" s="105" t="s">
        <v>583</v>
      </c>
      <c r="C15" s="105" t="s">
        <v>584</v>
      </c>
      <c r="D15" s="105" t="s">
        <v>585</v>
      </c>
      <c r="E15" s="105">
        <v>447</v>
      </c>
      <c r="F15" s="105">
        <v>747</v>
      </c>
      <c r="G15" s="105">
        <v>344</v>
      </c>
      <c r="H15" s="105">
        <v>1538</v>
      </c>
      <c r="I15" s="109">
        <v>0.12</v>
      </c>
      <c r="J15" s="105">
        <v>0.47</v>
      </c>
      <c r="K15" s="105">
        <v>0.98699999999999999</v>
      </c>
      <c r="L15" s="105">
        <v>-5.8000000000000003E-2</v>
      </c>
      <c r="M15" s="105">
        <v>3.6999999999999998E-2</v>
      </c>
    </row>
    <row r="16" spans="1:13" ht="15.75" thickBot="1" x14ac:dyDescent="0.3">
      <c r="A16" s="108" t="s">
        <v>81</v>
      </c>
      <c r="B16" s="105" t="s">
        <v>586</v>
      </c>
      <c r="C16" s="105" t="s">
        <v>587</v>
      </c>
      <c r="D16" s="105" t="s">
        <v>588</v>
      </c>
      <c r="E16" s="105">
        <v>509</v>
      </c>
      <c r="F16" s="105">
        <v>1072</v>
      </c>
      <c r="G16" s="105">
        <v>508</v>
      </c>
      <c r="H16" s="105">
        <v>2089</v>
      </c>
      <c r="I16" s="109">
        <v>4.4299999999999999E-2</v>
      </c>
      <c r="J16" s="110">
        <v>0.49969999999999998</v>
      </c>
      <c r="K16" s="105">
        <v>1</v>
      </c>
      <c r="L16" s="105">
        <v>-6.2E-2</v>
      </c>
      <c r="M16" s="105">
        <v>3.1E-2</v>
      </c>
    </row>
    <row r="18" spans="1:13" x14ac:dyDescent="0.25">
      <c r="A18" s="26" t="s">
        <v>589</v>
      </c>
    </row>
    <row r="19" spans="1:13" x14ac:dyDescent="0.25">
      <c r="A19" s="49" t="s">
        <v>364</v>
      </c>
      <c r="B19" s="50" t="s">
        <v>365</v>
      </c>
      <c r="C19" s="50" t="s">
        <v>366</v>
      </c>
      <c r="D19" s="50" t="s">
        <v>155</v>
      </c>
      <c r="E19" s="50" t="s">
        <v>367</v>
      </c>
      <c r="F19" s="50" t="s">
        <v>368</v>
      </c>
      <c r="G19" s="50" t="s">
        <v>369</v>
      </c>
      <c r="H19" s="50" t="s">
        <v>370</v>
      </c>
      <c r="I19" s="50" t="s">
        <v>371</v>
      </c>
      <c r="J19" s="50" t="s">
        <v>590</v>
      </c>
      <c r="K19" s="51" t="s">
        <v>373</v>
      </c>
      <c r="L19" s="52" t="s">
        <v>591</v>
      </c>
    </row>
    <row r="20" spans="1:13" ht="30.75" thickBot="1" x14ac:dyDescent="0.3">
      <c r="A20" s="46">
        <v>15</v>
      </c>
      <c r="B20" s="38">
        <v>53879241</v>
      </c>
      <c r="C20" s="38" t="s">
        <v>592</v>
      </c>
      <c r="D20" s="38" t="s">
        <v>593</v>
      </c>
      <c r="E20" s="38" t="s">
        <v>376</v>
      </c>
      <c r="F20" s="38" t="s">
        <v>381</v>
      </c>
      <c r="G20" s="38">
        <v>0.52600000000000002</v>
      </c>
      <c r="H20" s="53">
        <v>5.0200000000000002E-2</v>
      </c>
      <c r="I20" s="54">
        <v>8.8999999999999999E-3</v>
      </c>
      <c r="J20" s="38">
        <v>1.6499999999999999E-8</v>
      </c>
      <c r="K20" s="47">
        <v>7.5</v>
      </c>
      <c r="L20" s="48">
        <v>0.372</v>
      </c>
    </row>
    <row r="22" spans="1:13" ht="30" customHeight="1" x14ac:dyDescent="0.25">
      <c r="A22" s="384" t="s">
        <v>594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</row>
  </sheetData>
  <mergeCells count="4">
    <mergeCell ref="B2:D2"/>
    <mergeCell ref="E2:G2"/>
    <mergeCell ref="H2:M2"/>
    <mergeCell ref="A22:M2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21" zoomScale="81" zoomScaleNormal="81" workbookViewId="0"/>
  </sheetViews>
  <sheetFormatPr defaultRowHeight="15" x14ac:dyDescent="0.25"/>
  <cols>
    <col min="1" max="1" width="14.7109375" customWidth="1"/>
    <col min="2" max="2" width="12.85546875" customWidth="1"/>
    <col min="3" max="3" width="13" customWidth="1"/>
    <col min="4" max="4" width="14.28515625" customWidth="1"/>
    <col min="7" max="7" width="11.7109375" customWidth="1"/>
    <col min="8" max="8" width="10.140625" customWidth="1"/>
    <col min="10" max="10" width="10.5703125" customWidth="1"/>
    <col min="11" max="11" width="14.85546875" customWidth="1"/>
    <col min="12" max="12" width="10.5703125" customWidth="1"/>
  </cols>
  <sheetData>
    <row r="1" spans="1:13" ht="15.75" thickBot="1" x14ac:dyDescent="0.3">
      <c r="A1" s="26" t="s">
        <v>595</v>
      </c>
    </row>
    <row r="2" spans="1:13" ht="15.75" thickBot="1" x14ac:dyDescent="0.3">
      <c r="A2" s="103" t="s">
        <v>539</v>
      </c>
      <c r="B2" s="381" t="s">
        <v>596</v>
      </c>
      <c r="C2" s="382"/>
      <c r="D2" s="383"/>
      <c r="E2" s="381" t="s">
        <v>541</v>
      </c>
      <c r="F2" s="382"/>
      <c r="G2" s="383"/>
      <c r="H2" s="381" t="s">
        <v>542</v>
      </c>
      <c r="I2" s="382"/>
      <c r="J2" s="382"/>
      <c r="K2" s="382"/>
      <c r="L2" s="382"/>
      <c r="M2" s="383"/>
    </row>
    <row r="3" spans="1:13" ht="37.5" thickBot="1" x14ac:dyDescent="0.3">
      <c r="A3" s="104"/>
      <c r="B3" s="105" t="s">
        <v>597</v>
      </c>
      <c r="C3" s="105" t="s">
        <v>598</v>
      </c>
      <c r="D3" s="105" t="s">
        <v>543</v>
      </c>
      <c r="E3" s="105" t="s">
        <v>597</v>
      </c>
      <c r="F3" s="105" t="s">
        <v>598</v>
      </c>
      <c r="G3" s="105" t="s">
        <v>543</v>
      </c>
      <c r="H3" s="106" t="s">
        <v>546</v>
      </c>
      <c r="I3" s="107" t="s">
        <v>599</v>
      </c>
      <c r="J3" s="106" t="s">
        <v>600</v>
      </c>
      <c r="K3" s="106" t="s">
        <v>601</v>
      </c>
      <c r="L3" s="106" t="s">
        <v>549</v>
      </c>
      <c r="M3" s="106" t="s">
        <v>371</v>
      </c>
    </row>
    <row r="4" spans="1:13" ht="15.75" thickBot="1" x14ac:dyDescent="0.3">
      <c r="A4" s="108" t="s">
        <v>49</v>
      </c>
      <c r="B4" s="105" t="s">
        <v>602</v>
      </c>
      <c r="C4" s="105" t="s">
        <v>603</v>
      </c>
      <c r="D4" s="105" t="s">
        <v>604</v>
      </c>
      <c r="E4" s="105">
        <v>469</v>
      </c>
      <c r="F4" s="105">
        <v>191</v>
      </c>
      <c r="G4" s="105">
        <v>15</v>
      </c>
      <c r="H4" s="105">
        <v>675</v>
      </c>
      <c r="I4" s="109">
        <v>6.0899999999999999E-3</v>
      </c>
      <c r="J4" s="110">
        <v>0.16370000000000001</v>
      </c>
      <c r="K4" s="110">
        <v>1</v>
      </c>
      <c r="L4" s="110">
        <v>-0.20180000000000001</v>
      </c>
      <c r="M4" s="110">
        <v>7.3300000000000004E-2</v>
      </c>
    </row>
    <row r="5" spans="1:13" ht="15.75" thickBot="1" x14ac:dyDescent="0.3">
      <c r="A5" s="108" t="s">
        <v>54</v>
      </c>
      <c r="B5" s="105" t="s">
        <v>605</v>
      </c>
      <c r="C5" s="105" t="s">
        <v>606</v>
      </c>
      <c r="D5" s="105" t="s">
        <v>607</v>
      </c>
      <c r="E5" s="105">
        <v>3462</v>
      </c>
      <c r="F5" s="105">
        <v>1460</v>
      </c>
      <c r="G5" s="105">
        <v>190</v>
      </c>
      <c r="H5" s="105">
        <v>5066</v>
      </c>
      <c r="I5" s="109">
        <v>6.4000000000000001E-34</v>
      </c>
      <c r="J5" s="110">
        <v>0.15759999999999999</v>
      </c>
      <c r="K5" s="110">
        <v>0.79200000000000004</v>
      </c>
      <c r="L5" s="110">
        <v>-0.3538</v>
      </c>
      <c r="M5" s="110">
        <v>2.9100000000000001E-2</v>
      </c>
    </row>
    <row r="6" spans="1:13" ht="25.5" thickBot="1" x14ac:dyDescent="0.3">
      <c r="A6" s="108" t="s">
        <v>57</v>
      </c>
      <c r="B6" s="111" t="s">
        <v>608</v>
      </c>
      <c r="C6" s="111" t="s">
        <v>609</v>
      </c>
      <c r="D6" s="111" t="s">
        <v>610</v>
      </c>
      <c r="E6" s="111">
        <v>1169</v>
      </c>
      <c r="F6" s="111">
        <v>429</v>
      </c>
      <c r="G6" s="111">
        <v>30</v>
      </c>
      <c r="H6" s="111">
        <v>1628</v>
      </c>
      <c r="I6" s="112">
        <v>4.3000000000000001E-7</v>
      </c>
      <c r="J6" s="110">
        <v>0.14760000000000001</v>
      </c>
      <c r="K6" s="110">
        <v>0.997</v>
      </c>
      <c r="L6" s="110">
        <v>-0.19539999999999999</v>
      </c>
      <c r="M6" s="110">
        <v>3.8699999999999998E-2</v>
      </c>
    </row>
    <row r="7" spans="1:13" ht="15.75" thickBot="1" x14ac:dyDescent="0.3">
      <c r="A7" s="108" t="s">
        <v>59</v>
      </c>
      <c r="B7" s="105" t="s">
        <v>611</v>
      </c>
      <c r="C7" s="105" t="s">
        <v>612</v>
      </c>
      <c r="D7" s="105" t="s">
        <v>613</v>
      </c>
      <c r="E7" s="105">
        <v>338</v>
      </c>
      <c r="F7" s="105">
        <v>134</v>
      </c>
      <c r="G7" s="105">
        <v>14</v>
      </c>
      <c r="H7" s="105">
        <v>486</v>
      </c>
      <c r="I7" s="109">
        <v>5.2400000000000001E-9</v>
      </c>
      <c r="J7" s="110">
        <v>0.16270000000000001</v>
      </c>
      <c r="K7" s="110">
        <v>0.98599999999999999</v>
      </c>
      <c r="L7" s="110">
        <v>-0.42330000000000001</v>
      </c>
      <c r="M7" s="110">
        <v>7.2499999999999995E-2</v>
      </c>
    </row>
    <row r="8" spans="1:13" ht="15.75" thickBot="1" x14ac:dyDescent="0.3">
      <c r="A8" s="108" t="s">
        <v>60</v>
      </c>
      <c r="B8" s="105" t="s">
        <v>614</v>
      </c>
      <c r="C8" s="105" t="s">
        <v>615</v>
      </c>
      <c r="D8" s="113"/>
      <c r="E8" s="105">
        <v>159</v>
      </c>
      <c r="F8" s="105">
        <v>40</v>
      </c>
      <c r="G8" s="105">
        <v>0</v>
      </c>
      <c r="H8" s="105">
        <v>199</v>
      </c>
      <c r="I8" s="109">
        <v>5.3499999999999997E-3</v>
      </c>
      <c r="J8" s="110">
        <v>0.1021</v>
      </c>
      <c r="K8" s="110">
        <v>0.96399999999999997</v>
      </c>
      <c r="L8" s="110">
        <v>-0.47270000000000001</v>
      </c>
      <c r="M8" s="110">
        <v>0.16969999999999999</v>
      </c>
    </row>
    <row r="9" spans="1:13" ht="15.75" thickBot="1" x14ac:dyDescent="0.3">
      <c r="A9" s="108" t="s">
        <v>61</v>
      </c>
      <c r="B9" s="105" t="s">
        <v>616</v>
      </c>
      <c r="C9" s="105" t="s">
        <v>617</v>
      </c>
      <c r="D9" s="105" t="s">
        <v>618</v>
      </c>
      <c r="E9" s="105">
        <v>1719</v>
      </c>
      <c r="F9" s="105">
        <v>832</v>
      </c>
      <c r="G9" s="105">
        <v>92</v>
      </c>
      <c r="H9" s="105">
        <v>2640</v>
      </c>
      <c r="I9" s="109">
        <v>3.5399999999999997E-29</v>
      </c>
      <c r="J9" s="110">
        <v>0.18859999999999999</v>
      </c>
      <c r="K9" s="110">
        <v>0.9</v>
      </c>
      <c r="L9" s="110">
        <v>-0.40210000000000001</v>
      </c>
      <c r="M9" s="110">
        <v>3.5900000000000001E-2</v>
      </c>
    </row>
    <row r="10" spans="1:13" ht="15.75" thickBot="1" x14ac:dyDescent="0.3">
      <c r="A10" s="108" t="s">
        <v>64</v>
      </c>
      <c r="B10" s="105" t="s">
        <v>619</v>
      </c>
      <c r="C10" s="105" t="s">
        <v>620</v>
      </c>
      <c r="D10" s="105" t="s">
        <v>621</v>
      </c>
      <c r="E10" s="105">
        <v>1036</v>
      </c>
      <c r="F10" s="105">
        <v>436</v>
      </c>
      <c r="G10" s="105">
        <v>46</v>
      </c>
      <c r="H10" s="105">
        <v>1518</v>
      </c>
      <c r="I10" s="109">
        <v>2.1500000000000001E-5</v>
      </c>
      <c r="J10" s="110">
        <v>0.1749</v>
      </c>
      <c r="K10" s="110">
        <v>0.98499999999999999</v>
      </c>
      <c r="L10" s="110">
        <v>-0.2046</v>
      </c>
      <c r="M10" s="110">
        <v>4.8000000000000001E-2</v>
      </c>
    </row>
    <row r="11" spans="1:13" ht="15.75" thickBot="1" x14ac:dyDescent="0.3">
      <c r="A11" s="108" t="s">
        <v>66</v>
      </c>
      <c r="B11" s="105" t="s">
        <v>622</v>
      </c>
      <c r="C11" s="105" t="s">
        <v>623</v>
      </c>
      <c r="D11" s="105" t="s">
        <v>624</v>
      </c>
      <c r="E11" s="105">
        <v>3345</v>
      </c>
      <c r="F11" s="105">
        <v>1240</v>
      </c>
      <c r="G11" s="105">
        <v>131</v>
      </c>
      <c r="H11" s="105">
        <v>4716</v>
      </c>
      <c r="I11" s="109">
        <v>4.8999999999999997E-16</v>
      </c>
      <c r="J11" s="110">
        <v>0.1593</v>
      </c>
      <c r="K11" s="110">
        <v>0.999</v>
      </c>
      <c r="L11" s="110">
        <v>-0.21679999999999999</v>
      </c>
      <c r="M11" s="110">
        <v>2.6599999999999999E-2</v>
      </c>
    </row>
    <row r="12" spans="1:13" ht="15.75" thickBot="1" x14ac:dyDescent="0.3">
      <c r="A12" s="108" t="s">
        <v>69</v>
      </c>
      <c r="B12" s="105" t="s">
        <v>625</v>
      </c>
      <c r="C12" s="105" t="s">
        <v>626</v>
      </c>
      <c r="D12" s="105" t="s">
        <v>627</v>
      </c>
      <c r="E12" s="105">
        <v>5109</v>
      </c>
      <c r="F12" s="105">
        <v>2294</v>
      </c>
      <c r="G12" s="105">
        <v>246</v>
      </c>
      <c r="H12" s="105">
        <v>7649</v>
      </c>
      <c r="I12" s="109">
        <v>6.7200000000000003E-22</v>
      </c>
      <c r="J12" s="110">
        <v>0.18210000000000001</v>
      </c>
      <c r="K12" s="110">
        <v>0.999</v>
      </c>
      <c r="L12" s="110">
        <v>-0.2059</v>
      </c>
      <c r="M12" s="110">
        <v>2.1399999999999999E-2</v>
      </c>
    </row>
    <row r="13" spans="1:13" ht="15.75" thickBot="1" x14ac:dyDescent="0.3">
      <c r="A13" s="108" t="s">
        <v>71</v>
      </c>
      <c r="B13" s="105" t="s">
        <v>628</v>
      </c>
      <c r="C13" s="105" t="s">
        <v>629</v>
      </c>
      <c r="D13" s="105" t="s">
        <v>630</v>
      </c>
      <c r="E13" s="105">
        <v>205</v>
      </c>
      <c r="F13" s="105">
        <v>115</v>
      </c>
      <c r="G13" s="105">
        <v>17</v>
      </c>
      <c r="H13" s="105">
        <v>337</v>
      </c>
      <c r="I13" s="109">
        <v>4.3299999999999996E-3</v>
      </c>
      <c r="J13" s="110">
        <v>0.21859999999999999</v>
      </c>
      <c r="K13" s="110">
        <v>0.97199999999999998</v>
      </c>
      <c r="L13" s="110">
        <v>-0.26719999999999999</v>
      </c>
      <c r="M13" s="110">
        <v>9.3700000000000006E-2</v>
      </c>
    </row>
    <row r="14" spans="1:13" ht="15.75" thickBot="1" x14ac:dyDescent="0.3">
      <c r="A14" s="108" t="s">
        <v>76</v>
      </c>
      <c r="B14" s="105" t="s">
        <v>631</v>
      </c>
      <c r="C14" s="105" t="s">
        <v>632</v>
      </c>
      <c r="D14" s="105" t="s">
        <v>633</v>
      </c>
      <c r="E14" s="105">
        <v>443</v>
      </c>
      <c r="F14" s="105">
        <v>201</v>
      </c>
      <c r="G14" s="105">
        <v>17</v>
      </c>
      <c r="H14" s="105">
        <v>661</v>
      </c>
      <c r="I14" s="109">
        <v>8.1100000000000006E-5</v>
      </c>
      <c r="J14" s="110">
        <v>0.1757</v>
      </c>
      <c r="K14" s="110">
        <v>0.96199999999999997</v>
      </c>
      <c r="L14" s="110">
        <v>-0.2923</v>
      </c>
      <c r="M14" s="110">
        <v>7.4200000000000002E-2</v>
      </c>
    </row>
    <row r="15" spans="1:13" ht="15.75" thickBot="1" x14ac:dyDescent="0.3">
      <c r="A15" s="108" t="s">
        <v>74</v>
      </c>
      <c r="B15" s="105" t="s">
        <v>634</v>
      </c>
      <c r="C15" s="105" t="s">
        <v>635</v>
      </c>
      <c r="D15" s="105" t="s">
        <v>636</v>
      </c>
      <c r="E15" s="105">
        <v>1118</v>
      </c>
      <c r="F15" s="105">
        <v>383</v>
      </c>
      <c r="G15" s="105">
        <v>37</v>
      </c>
      <c r="H15" s="105">
        <v>1538</v>
      </c>
      <c r="I15" s="109">
        <v>1.3400000000000001E-7</v>
      </c>
      <c r="J15" s="110">
        <v>0.14899999999999999</v>
      </c>
      <c r="K15" s="110">
        <v>0.98099999999999998</v>
      </c>
      <c r="L15" s="110">
        <v>-0.2676</v>
      </c>
      <c r="M15" s="110">
        <v>5.0500000000000003E-2</v>
      </c>
    </row>
    <row r="16" spans="1:13" ht="15.75" thickBot="1" x14ac:dyDescent="0.3">
      <c r="A16" s="108" t="s">
        <v>81</v>
      </c>
      <c r="B16" s="105" t="s">
        <v>637</v>
      </c>
      <c r="C16" s="105" t="s">
        <v>638</v>
      </c>
      <c r="D16" s="105" t="s">
        <v>639</v>
      </c>
      <c r="E16" s="105">
        <v>1539</v>
      </c>
      <c r="F16" s="105">
        <v>505</v>
      </c>
      <c r="G16" s="105">
        <v>45</v>
      </c>
      <c r="H16" s="105">
        <v>2089</v>
      </c>
      <c r="I16" s="109">
        <v>1.66E-4</v>
      </c>
      <c r="J16" s="110">
        <v>0.14249999999999999</v>
      </c>
      <c r="K16" s="110">
        <v>1</v>
      </c>
      <c r="L16" s="110">
        <v>-0.16270000000000001</v>
      </c>
      <c r="M16" s="110">
        <v>4.3200000000000002E-2</v>
      </c>
    </row>
    <row r="18" spans="1:13" ht="15.75" thickBot="1" x14ac:dyDescent="0.3">
      <c r="A18" s="43" t="s">
        <v>640</v>
      </c>
      <c r="F18" s="45"/>
      <c r="G18" s="45"/>
      <c r="I18" s="45"/>
      <c r="J18" s="45"/>
      <c r="K18" s="45"/>
    </row>
    <row r="19" spans="1:13" ht="15.75" thickBot="1" x14ac:dyDescent="0.3">
      <c r="A19" s="55" t="s">
        <v>364</v>
      </c>
      <c r="B19" s="56" t="s">
        <v>365</v>
      </c>
      <c r="C19" s="55" t="s">
        <v>366</v>
      </c>
      <c r="D19" s="55" t="s">
        <v>155</v>
      </c>
      <c r="E19" s="56" t="s">
        <v>367</v>
      </c>
      <c r="F19" s="56" t="s">
        <v>368</v>
      </c>
      <c r="G19" s="57" t="s">
        <v>369</v>
      </c>
      <c r="H19" s="56" t="s">
        <v>370</v>
      </c>
      <c r="I19" s="55" t="s">
        <v>371</v>
      </c>
      <c r="J19" s="56" t="s">
        <v>641</v>
      </c>
      <c r="K19" s="56" t="s">
        <v>373</v>
      </c>
      <c r="L19" s="56" t="s">
        <v>591</v>
      </c>
      <c r="M19" s="44"/>
    </row>
    <row r="20" spans="1:13" ht="30.75" thickBot="1" x14ac:dyDescent="0.3">
      <c r="A20" s="58">
        <v>16</v>
      </c>
      <c r="B20" s="59">
        <v>20359831</v>
      </c>
      <c r="C20" s="58" t="s">
        <v>642</v>
      </c>
      <c r="D20" s="60" t="s">
        <v>643</v>
      </c>
      <c r="E20" s="61" t="s">
        <v>376</v>
      </c>
      <c r="F20" s="62" t="s">
        <v>377</v>
      </c>
      <c r="G20" s="63">
        <v>0.1671</v>
      </c>
      <c r="H20" s="64">
        <v>-0.255</v>
      </c>
      <c r="I20" s="62">
        <v>1.0999999999999999E-2</v>
      </c>
      <c r="J20" s="65">
        <v>3.8599999999999999E-118</v>
      </c>
      <c r="K20" s="66">
        <v>76.400000000000006</v>
      </c>
      <c r="L20" s="67">
        <v>9.5799999999999998E-7</v>
      </c>
    </row>
    <row r="21" spans="1:13" x14ac:dyDescent="0.25">
      <c r="A21" s="41"/>
      <c r="C21" s="41"/>
      <c r="E21" s="41"/>
      <c r="F21" s="41"/>
      <c r="J21" s="41"/>
    </row>
    <row r="22" spans="1:13" ht="32.1" customHeight="1" x14ac:dyDescent="0.25">
      <c r="A22" s="384" t="s">
        <v>594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</row>
  </sheetData>
  <mergeCells count="4">
    <mergeCell ref="B2:D2"/>
    <mergeCell ref="E2:G2"/>
    <mergeCell ref="H2:M2"/>
    <mergeCell ref="A22:M2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55" workbookViewId="0">
      <selection activeCell="B3" sqref="B3"/>
    </sheetView>
  </sheetViews>
  <sheetFormatPr defaultRowHeight="15" x14ac:dyDescent="0.25"/>
  <cols>
    <col min="1" max="1" width="9.85546875" customWidth="1"/>
    <col min="4" max="4" width="5.5703125" bestFit="1" customWidth="1"/>
    <col min="6" max="6" width="9.42578125" bestFit="1" customWidth="1"/>
    <col min="9" max="9" width="10.42578125" bestFit="1" customWidth="1"/>
    <col min="10" max="11" width="10.42578125" customWidth="1"/>
    <col min="12" max="13" width="19.42578125" bestFit="1" customWidth="1"/>
  </cols>
  <sheetData>
    <row r="1" spans="1:12" ht="15.75" thickBot="1" x14ac:dyDescent="0.3">
      <c r="A1" s="26" t="s">
        <v>644</v>
      </c>
    </row>
    <row r="2" spans="1:12" ht="15.75" thickBot="1" x14ac:dyDescent="0.3">
      <c r="A2" s="32" t="s">
        <v>364</v>
      </c>
      <c r="B2" s="32" t="s">
        <v>365</v>
      </c>
      <c r="C2" s="32" t="s">
        <v>366</v>
      </c>
      <c r="D2" s="32" t="s">
        <v>367</v>
      </c>
      <c r="E2" s="32" t="s">
        <v>368</v>
      </c>
      <c r="F2" s="32" t="s">
        <v>369</v>
      </c>
      <c r="G2" s="32" t="s">
        <v>370</v>
      </c>
      <c r="H2" s="32" t="s">
        <v>371</v>
      </c>
      <c r="I2" s="33" t="s">
        <v>372</v>
      </c>
      <c r="J2" s="32" t="s">
        <v>373</v>
      </c>
      <c r="K2" s="32" t="s">
        <v>374</v>
      </c>
      <c r="L2" s="32" t="s">
        <v>155</v>
      </c>
    </row>
    <row r="3" spans="1:12" ht="15.75" thickBot="1" x14ac:dyDescent="0.3">
      <c r="A3" s="34">
        <v>16</v>
      </c>
      <c r="B3" s="34">
        <v>20359831</v>
      </c>
      <c r="C3" s="34" t="s">
        <v>642</v>
      </c>
      <c r="D3" s="34" t="s">
        <v>376</v>
      </c>
      <c r="E3" s="34" t="s">
        <v>377</v>
      </c>
      <c r="F3" s="37">
        <v>0.16700000000000001</v>
      </c>
      <c r="G3" s="37">
        <v>-0.255</v>
      </c>
      <c r="H3" s="37">
        <v>1.0999999999999999E-2</v>
      </c>
      <c r="I3" s="35">
        <v>3.8599999999999999E-118</v>
      </c>
      <c r="J3" s="79">
        <v>76.400000000000006</v>
      </c>
      <c r="K3" s="35">
        <v>9.5799999999999998E-7</v>
      </c>
      <c r="L3" s="34" t="s">
        <v>645</v>
      </c>
    </row>
    <row r="4" spans="1:12" ht="15.75" thickBot="1" x14ac:dyDescent="0.3">
      <c r="A4" s="34">
        <v>16</v>
      </c>
      <c r="B4" s="34">
        <v>20392332</v>
      </c>
      <c r="C4" s="34" t="s">
        <v>379</v>
      </c>
      <c r="D4" s="34" t="s">
        <v>380</v>
      </c>
      <c r="E4" s="34" t="s">
        <v>381</v>
      </c>
      <c r="F4" s="37">
        <v>0.19</v>
      </c>
      <c r="G4" s="37">
        <v>-0.2351</v>
      </c>
      <c r="H4" s="37">
        <v>1.12E-2</v>
      </c>
      <c r="I4" s="35">
        <v>1.2699999999999999E-97</v>
      </c>
      <c r="J4" s="79">
        <v>80.7</v>
      </c>
      <c r="K4" s="35">
        <v>9.2599999999999999E-9</v>
      </c>
      <c r="L4" s="34" t="s">
        <v>382</v>
      </c>
    </row>
    <row r="5" spans="1:12" ht="15.75" thickBot="1" x14ac:dyDescent="0.3">
      <c r="A5" s="34">
        <v>15</v>
      </c>
      <c r="B5" s="34">
        <v>53879241</v>
      </c>
      <c r="C5" s="34" t="s">
        <v>592</v>
      </c>
      <c r="D5" s="34" t="s">
        <v>376</v>
      </c>
      <c r="E5" s="34" t="s">
        <v>381</v>
      </c>
      <c r="F5" s="37">
        <v>0.52600000000000002</v>
      </c>
      <c r="G5" s="37">
        <v>5.0200000000000002E-2</v>
      </c>
      <c r="H5" s="37">
        <v>8.8999999999999999E-3</v>
      </c>
      <c r="I5" s="35">
        <v>1.6499999999999999E-8</v>
      </c>
      <c r="J5" s="79">
        <v>7.5</v>
      </c>
      <c r="K5" s="35">
        <v>0.372</v>
      </c>
      <c r="L5" s="34" t="s">
        <v>646</v>
      </c>
    </row>
    <row r="6" spans="1:12" ht="15.75" thickBot="1" x14ac:dyDescent="0.3">
      <c r="A6" s="34">
        <v>16</v>
      </c>
      <c r="B6" s="34">
        <v>20718338</v>
      </c>
      <c r="C6" s="34" t="s">
        <v>393</v>
      </c>
      <c r="D6" s="34" t="s">
        <v>376</v>
      </c>
      <c r="E6" s="34" t="s">
        <v>377</v>
      </c>
      <c r="F6" s="37">
        <v>2.1999999999999999E-2</v>
      </c>
      <c r="G6" s="37">
        <v>-0.16239999999999999</v>
      </c>
      <c r="H6" s="37">
        <v>3.04E-2</v>
      </c>
      <c r="I6" s="35">
        <v>9.0499999999999996E-8</v>
      </c>
      <c r="J6" s="79">
        <v>12.7</v>
      </c>
      <c r="K6" s="35">
        <v>0.32340000000000002</v>
      </c>
      <c r="L6" s="34" t="s">
        <v>394</v>
      </c>
    </row>
    <row r="7" spans="1:12" ht="15.75" thickBot="1" x14ac:dyDescent="0.3">
      <c r="A7" s="34">
        <v>16</v>
      </c>
      <c r="B7" s="34">
        <v>20421556</v>
      </c>
      <c r="C7" s="34" t="s">
        <v>647</v>
      </c>
      <c r="D7" s="34" t="s">
        <v>380</v>
      </c>
      <c r="E7" s="34" t="s">
        <v>381</v>
      </c>
      <c r="F7" s="37">
        <v>0.73</v>
      </c>
      <c r="G7" s="37">
        <v>5.9400000000000001E-2</v>
      </c>
      <c r="H7" s="37">
        <v>1.11E-2</v>
      </c>
      <c r="I7" s="35">
        <v>9.8200000000000006E-8</v>
      </c>
      <c r="J7" s="79">
        <v>37.1</v>
      </c>
      <c r="K7" s="35">
        <v>0.1028</v>
      </c>
      <c r="L7" s="34" t="s">
        <v>390</v>
      </c>
    </row>
    <row r="8" spans="1:12" ht="15.75" thickBot="1" x14ac:dyDescent="0.3">
      <c r="A8" s="34">
        <v>16</v>
      </c>
      <c r="B8" s="34">
        <v>20761857</v>
      </c>
      <c r="C8" s="34" t="s">
        <v>397</v>
      </c>
      <c r="D8" s="34" t="s">
        <v>377</v>
      </c>
      <c r="E8" s="34" t="s">
        <v>381</v>
      </c>
      <c r="F8" s="37">
        <v>2.1999999999999999E-2</v>
      </c>
      <c r="G8" s="37">
        <v>-0.15870000000000001</v>
      </c>
      <c r="H8" s="37">
        <v>0.03</v>
      </c>
      <c r="I8" s="35">
        <v>1.2200000000000001E-7</v>
      </c>
      <c r="J8" s="79">
        <v>19.100000000000001</v>
      </c>
      <c r="K8" s="35">
        <v>0.26129999999999998</v>
      </c>
      <c r="L8" s="36" t="s">
        <v>648</v>
      </c>
    </row>
    <row r="9" spans="1:12" ht="15.75" thickBot="1" x14ac:dyDescent="0.3">
      <c r="A9" s="34">
        <v>16</v>
      </c>
      <c r="B9" s="34">
        <v>20605117</v>
      </c>
      <c r="C9" s="34" t="s">
        <v>649</v>
      </c>
      <c r="D9" s="34" t="s">
        <v>377</v>
      </c>
      <c r="E9" s="34" t="s">
        <v>381</v>
      </c>
      <c r="F9" s="37">
        <v>0.97199999999999998</v>
      </c>
      <c r="G9" s="37">
        <v>0.14860000000000001</v>
      </c>
      <c r="H9" s="37">
        <v>2.81E-2</v>
      </c>
      <c r="I9" s="35">
        <v>1.2499999999999999E-7</v>
      </c>
      <c r="J9" s="79">
        <v>28.3</v>
      </c>
      <c r="K9" s="35">
        <v>0.15959999999999999</v>
      </c>
      <c r="L9" s="34" t="s">
        <v>650</v>
      </c>
    </row>
    <row r="10" spans="1:12" ht="15.75" thickBot="1" x14ac:dyDescent="0.3">
      <c r="A10" s="34">
        <v>16</v>
      </c>
      <c r="B10" s="34">
        <v>20525388</v>
      </c>
      <c r="C10" s="34" t="s">
        <v>387</v>
      </c>
      <c r="D10" s="34" t="s">
        <v>380</v>
      </c>
      <c r="E10" s="34" t="s">
        <v>381</v>
      </c>
      <c r="F10" s="37">
        <v>0.97699999999999998</v>
      </c>
      <c r="G10" s="37">
        <v>0.1862</v>
      </c>
      <c r="H10" s="37">
        <v>3.56E-2</v>
      </c>
      <c r="I10" s="35">
        <v>1.7499999999999999E-7</v>
      </c>
      <c r="J10" s="79">
        <v>0</v>
      </c>
      <c r="K10" s="35">
        <v>0.68700000000000006</v>
      </c>
      <c r="L10" s="34" t="s">
        <v>388</v>
      </c>
    </row>
    <row r="11" spans="1:12" ht="15.75" thickBot="1" x14ac:dyDescent="0.3">
      <c r="A11" s="34">
        <v>16</v>
      </c>
      <c r="B11" s="34">
        <v>20316843</v>
      </c>
      <c r="C11" s="34" t="s">
        <v>403</v>
      </c>
      <c r="D11" s="34" t="s">
        <v>380</v>
      </c>
      <c r="E11" s="34" t="s">
        <v>381</v>
      </c>
      <c r="F11" s="37">
        <v>0.05</v>
      </c>
      <c r="G11" s="37">
        <v>-0.128</v>
      </c>
      <c r="H11" s="37">
        <v>2.5700000000000001E-2</v>
      </c>
      <c r="I11" s="35">
        <v>6.0699999999999997E-7</v>
      </c>
      <c r="J11" s="79">
        <v>9.1999999999999993</v>
      </c>
      <c r="K11" s="35">
        <v>0.3574</v>
      </c>
      <c r="L11" s="34" t="s">
        <v>651</v>
      </c>
    </row>
    <row r="12" spans="1:12" ht="15.75" thickBot="1" x14ac:dyDescent="0.3">
      <c r="A12" s="34">
        <v>12</v>
      </c>
      <c r="B12" s="34">
        <v>43429113</v>
      </c>
      <c r="C12" s="34" t="s">
        <v>652</v>
      </c>
      <c r="D12" s="34" t="s">
        <v>380</v>
      </c>
      <c r="E12" s="34" t="s">
        <v>381</v>
      </c>
      <c r="F12" s="37">
        <v>0.14699999999999999</v>
      </c>
      <c r="G12" s="37">
        <v>-5.7700000000000001E-2</v>
      </c>
      <c r="H12" s="37">
        <v>1.17E-2</v>
      </c>
      <c r="I12" s="35">
        <v>8.9800000000000002E-7</v>
      </c>
      <c r="J12" s="79">
        <v>17</v>
      </c>
      <c r="K12" s="35">
        <v>0.27239999999999998</v>
      </c>
      <c r="L12" s="34" t="s">
        <v>653</v>
      </c>
    </row>
    <row r="13" spans="1:12" ht="15.75" thickBot="1" x14ac:dyDescent="0.3">
      <c r="A13" s="34">
        <v>5</v>
      </c>
      <c r="B13" s="34">
        <v>89584148</v>
      </c>
      <c r="C13" s="34" t="s">
        <v>654</v>
      </c>
      <c r="D13" s="34" t="s">
        <v>376</v>
      </c>
      <c r="E13" s="34" t="s">
        <v>377</v>
      </c>
      <c r="F13" s="37">
        <v>1.9E-2</v>
      </c>
      <c r="G13" s="37">
        <v>-0.1988</v>
      </c>
      <c r="H13" s="37">
        <v>4.0599999999999997E-2</v>
      </c>
      <c r="I13" s="35">
        <v>9.6200000000000006E-7</v>
      </c>
      <c r="J13" s="79">
        <v>0</v>
      </c>
      <c r="K13" s="35">
        <v>0.87380000000000002</v>
      </c>
      <c r="L13" s="34" t="s">
        <v>655</v>
      </c>
    </row>
    <row r="14" spans="1:12" ht="15.75" thickBot="1" x14ac:dyDescent="0.3">
      <c r="A14" s="34">
        <v>8</v>
      </c>
      <c r="B14" s="34">
        <v>124185721</v>
      </c>
      <c r="C14" s="34" t="s">
        <v>399</v>
      </c>
      <c r="D14" s="34" t="s">
        <v>380</v>
      </c>
      <c r="E14" s="34" t="s">
        <v>381</v>
      </c>
      <c r="F14" s="37">
        <v>0.96</v>
      </c>
      <c r="G14" s="37">
        <v>-0.20680000000000001</v>
      </c>
      <c r="H14" s="37">
        <v>4.2999999999999997E-2</v>
      </c>
      <c r="I14" s="35">
        <v>1.5200000000000001E-6</v>
      </c>
      <c r="J14" s="79">
        <v>23.3</v>
      </c>
      <c r="K14" s="35">
        <v>0.25159999999999999</v>
      </c>
      <c r="L14" s="34" t="s">
        <v>400</v>
      </c>
    </row>
    <row r="15" spans="1:12" ht="15.75" thickBot="1" x14ac:dyDescent="0.3">
      <c r="A15" s="34">
        <v>13</v>
      </c>
      <c r="B15" s="34">
        <v>89519923</v>
      </c>
      <c r="C15" s="34" t="s">
        <v>417</v>
      </c>
      <c r="D15" s="34" t="s">
        <v>376</v>
      </c>
      <c r="E15" s="34" t="s">
        <v>377</v>
      </c>
      <c r="F15" s="37">
        <v>3.4000000000000002E-2</v>
      </c>
      <c r="G15" s="37">
        <v>0.1079</v>
      </c>
      <c r="H15" s="37">
        <v>2.2499999999999999E-2</v>
      </c>
      <c r="I15" s="35">
        <v>1.64E-6</v>
      </c>
      <c r="J15" s="79">
        <v>0</v>
      </c>
      <c r="K15" s="35">
        <v>0.82269999999999999</v>
      </c>
      <c r="L15" s="34" t="s">
        <v>418</v>
      </c>
    </row>
    <row r="16" spans="1:12" ht="15.75" thickBot="1" x14ac:dyDescent="0.3">
      <c r="A16" s="34">
        <v>12</v>
      </c>
      <c r="B16" s="34">
        <v>2971874</v>
      </c>
      <c r="C16" s="34" t="s">
        <v>656</v>
      </c>
      <c r="D16" s="34" t="s">
        <v>380</v>
      </c>
      <c r="E16" s="34" t="s">
        <v>376</v>
      </c>
      <c r="F16" s="37">
        <v>0.81899999999999995</v>
      </c>
      <c r="G16" s="37">
        <v>-8.2900000000000001E-2</v>
      </c>
      <c r="H16" s="37">
        <v>1.7399999999999999E-2</v>
      </c>
      <c r="I16" s="35">
        <v>1.7799999999999999E-6</v>
      </c>
      <c r="J16" s="79">
        <v>24.5</v>
      </c>
      <c r="K16" s="35">
        <v>0.24210000000000001</v>
      </c>
      <c r="L16" s="34" t="s">
        <v>657</v>
      </c>
    </row>
    <row r="17" spans="1:12" ht="15.75" thickBot="1" x14ac:dyDescent="0.3">
      <c r="A17" s="34">
        <v>11</v>
      </c>
      <c r="B17" s="34">
        <v>11087475</v>
      </c>
      <c r="C17" s="34" t="s">
        <v>658</v>
      </c>
      <c r="D17" s="34" t="s">
        <v>380</v>
      </c>
      <c r="E17" s="34" t="s">
        <v>381</v>
      </c>
      <c r="F17" s="37">
        <v>2.4E-2</v>
      </c>
      <c r="G17" s="37">
        <v>-0.15490000000000001</v>
      </c>
      <c r="H17" s="37">
        <v>3.2500000000000001E-2</v>
      </c>
      <c r="I17" s="35">
        <v>1.9099999999999999E-6</v>
      </c>
      <c r="J17" s="79">
        <v>0</v>
      </c>
      <c r="K17" s="35">
        <v>0.85970000000000002</v>
      </c>
      <c r="L17" s="34" t="s">
        <v>659</v>
      </c>
    </row>
    <row r="18" spans="1:12" ht="15.75" thickBot="1" x14ac:dyDescent="0.3">
      <c r="A18" s="34">
        <v>16</v>
      </c>
      <c r="B18" s="34">
        <v>26894895</v>
      </c>
      <c r="C18" s="34" t="s">
        <v>660</v>
      </c>
      <c r="D18" s="34" t="s">
        <v>380</v>
      </c>
      <c r="E18" s="34" t="s">
        <v>381</v>
      </c>
      <c r="F18" s="37">
        <v>0.96799999999999997</v>
      </c>
      <c r="G18" s="37">
        <v>0.1497</v>
      </c>
      <c r="H18" s="37">
        <v>3.15E-2</v>
      </c>
      <c r="I18" s="35">
        <v>1.9400000000000001E-6</v>
      </c>
      <c r="J18" s="79">
        <v>0</v>
      </c>
      <c r="K18" s="35">
        <v>0.87560000000000004</v>
      </c>
      <c r="L18" s="34" t="s">
        <v>661</v>
      </c>
    </row>
    <row r="19" spans="1:12" ht="15.75" thickBot="1" x14ac:dyDescent="0.3">
      <c r="A19" s="34">
        <v>8</v>
      </c>
      <c r="B19" s="34">
        <v>122106640</v>
      </c>
      <c r="C19" s="34" t="s">
        <v>662</v>
      </c>
      <c r="D19" s="34" t="s">
        <v>380</v>
      </c>
      <c r="E19" s="34" t="s">
        <v>381</v>
      </c>
      <c r="F19" s="37">
        <v>0.6</v>
      </c>
      <c r="G19" s="37">
        <v>4.5199999999999997E-2</v>
      </c>
      <c r="H19" s="37">
        <v>9.4999999999999998E-3</v>
      </c>
      <c r="I19" s="35">
        <v>2.0099999999999998E-6</v>
      </c>
      <c r="J19" s="79">
        <v>6.4</v>
      </c>
      <c r="K19" s="35">
        <v>0.38269999999999998</v>
      </c>
      <c r="L19" s="34" t="s">
        <v>663</v>
      </c>
    </row>
    <row r="20" spans="1:12" ht="15.75" thickBot="1" x14ac:dyDescent="0.3">
      <c r="A20" s="34">
        <v>3</v>
      </c>
      <c r="B20" s="34">
        <v>55802802</v>
      </c>
      <c r="C20" s="34" t="s">
        <v>664</v>
      </c>
      <c r="D20" s="34" t="s">
        <v>377</v>
      </c>
      <c r="E20" s="34" t="s">
        <v>381</v>
      </c>
      <c r="F20" s="37">
        <v>0.66300000000000003</v>
      </c>
      <c r="G20" s="37">
        <v>4.2599999999999999E-2</v>
      </c>
      <c r="H20" s="37">
        <v>8.9999999999999993E-3</v>
      </c>
      <c r="I20" s="35">
        <v>2.0700000000000001E-6</v>
      </c>
      <c r="J20" s="79">
        <v>0</v>
      </c>
      <c r="K20" s="35">
        <v>0.4617</v>
      </c>
      <c r="L20" s="34" t="s">
        <v>665</v>
      </c>
    </row>
    <row r="21" spans="1:12" ht="15.75" thickBot="1" x14ac:dyDescent="0.3">
      <c r="A21" s="34">
        <v>13</v>
      </c>
      <c r="B21" s="34">
        <v>89517939</v>
      </c>
      <c r="C21" s="34" t="s">
        <v>666</v>
      </c>
      <c r="D21" s="34" t="s">
        <v>380</v>
      </c>
      <c r="E21" s="34" t="s">
        <v>376</v>
      </c>
      <c r="F21" s="37">
        <v>3.4000000000000002E-2</v>
      </c>
      <c r="G21" s="37">
        <v>0.107</v>
      </c>
      <c r="H21" s="37">
        <v>2.2599999999999999E-2</v>
      </c>
      <c r="I21" s="35">
        <v>2.1399999999999998E-6</v>
      </c>
      <c r="J21" s="79">
        <v>0</v>
      </c>
      <c r="K21" s="35">
        <v>0.80269999999999997</v>
      </c>
      <c r="L21" s="34" t="s">
        <v>667</v>
      </c>
    </row>
    <row r="22" spans="1:12" ht="15.75" thickBot="1" x14ac:dyDescent="0.3">
      <c r="A22" s="34">
        <v>2</v>
      </c>
      <c r="B22" s="34">
        <v>7519542</v>
      </c>
      <c r="C22" s="34" t="s">
        <v>668</v>
      </c>
      <c r="D22" s="34" t="s">
        <v>376</v>
      </c>
      <c r="E22" s="34" t="s">
        <v>377</v>
      </c>
      <c r="F22" s="37">
        <v>0.98899999999999999</v>
      </c>
      <c r="G22" s="37">
        <v>-0.3236</v>
      </c>
      <c r="H22" s="37">
        <v>6.9000000000000006E-2</v>
      </c>
      <c r="I22" s="35">
        <v>2.7199999999999998E-6</v>
      </c>
      <c r="J22" s="79">
        <v>0</v>
      </c>
      <c r="K22" s="35">
        <v>0.85819999999999996</v>
      </c>
      <c r="L22" s="34" t="s">
        <v>669</v>
      </c>
    </row>
    <row r="23" spans="1:12" ht="15.75" thickBot="1" x14ac:dyDescent="0.3">
      <c r="A23" s="34">
        <v>9</v>
      </c>
      <c r="B23" s="34">
        <v>36727599</v>
      </c>
      <c r="C23" s="34" t="s">
        <v>670</v>
      </c>
      <c r="D23" s="34" t="s">
        <v>380</v>
      </c>
      <c r="E23" s="34" t="s">
        <v>381</v>
      </c>
      <c r="F23" s="37">
        <v>2.1999999999999999E-2</v>
      </c>
      <c r="G23" s="37">
        <v>0.1603</v>
      </c>
      <c r="H23" s="37">
        <v>3.4299999999999997E-2</v>
      </c>
      <c r="I23" s="35">
        <v>3.0199999999999999E-6</v>
      </c>
      <c r="J23" s="79">
        <v>28.5</v>
      </c>
      <c r="K23" s="35">
        <v>0.18229999999999999</v>
      </c>
      <c r="L23" s="34" t="s">
        <v>671</v>
      </c>
    </row>
    <row r="24" spans="1:12" ht="15.75" thickBot="1" x14ac:dyDescent="0.3">
      <c r="A24" s="34">
        <v>17</v>
      </c>
      <c r="B24" s="34">
        <v>41009445</v>
      </c>
      <c r="C24" s="34" t="s">
        <v>672</v>
      </c>
      <c r="D24" s="34" t="s">
        <v>376</v>
      </c>
      <c r="E24" s="34" t="s">
        <v>377</v>
      </c>
      <c r="F24" s="37">
        <v>1.2E-2</v>
      </c>
      <c r="G24" s="37">
        <v>0.80300000000000005</v>
      </c>
      <c r="H24" s="37">
        <v>0.17219999999999999</v>
      </c>
      <c r="I24" s="35">
        <v>3.1099999999999999E-6</v>
      </c>
      <c r="J24" s="79">
        <v>0</v>
      </c>
      <c r="K24" s="35">
        <v>0.36969999999999997</v>
      </c>
      <c r="L24" s="34" t="s">
        <v>673</v>
      </c>
    </row>
    <row r="25" spans="1:12" ht="15.75" thickBot="1" x14ac:dyDescent="0.3">
      <c r="A25" s="34">
        <v>16</v>
      </c>
      <c r="B25" s="34">
        <v>20894557</v>
      </c>
      <c r="C25" s="34" t="s">
        <v>415</v>
      </c>
      <c r="D25" s="34" t="s">
        <v>380</v>
      </c>
      <c r="E25" s="34" t="s">
        <v>381</v>
      </c>
      <c r="F25" s="37">
        <v>2.5000000000000001E-2</v>
      </c>
      <c r="G25" s="37">
        <v>-0.1298</v>
      </c>
      <c r="H25" s="37">
        <v>2.7900000000000001E-2</v>
      </c>
      <c r="I25" s="35">
        <v>3.1499999999999999E-6</v>
      </c>
      <c r="J25" s="79">
        <v>31</v>
      </c>
      <c r="K25" s="35">
        <v>0.1351</v>
      </c>
      <c r="L25" s="34" t="s">
        <v>416</v>
      </c>
    </row>
    <row r="26" spans="1:12" ht="15.75" thickBot="1" x14ac:dyDescent="0.3">
      <c r="A26" s="34">
        <v>16</v>
      </c>
      <c r="B26" s="34">
        <v>20866235</v>
      </c>
      <c r="C26" s="34" t="s">
        <v>674</v>
      </c>
      <c r="D26" s="34" t="s">
        <v>380</v>
      </c>
      <c r="E26" s="34" t="s">
        <v>381</v>
      </c>
      <c r="F26" s="37">
        <v>2.5000000000000001E-2</v>
      </c>
      <c r="G26" s="37">
        <v>-0.12909999999999999</v>
      </c>
      <c r="H26" s="37">
        <v>2.7699999999999999E-2</v>
      </c>
      <c r="I26" s="35">
        <v>3.27E-6</v>
      </c>
      <c r="J26" s="79">
        <v>34.1</v>
      </c>
      <c r="K26" s="35">
        <v>0.1096</v>
      </c>
      <c r="L26" s="34" t="s">
        <v>675</v>
      </c>
    </row>
    <row r="27" spans="1:12" ht="15.75" thickBot="1" x14ac:dyDescent="0.3">
      <c r="A27" s="34">
        <v>9</v>
      </c>
      <c r="B27" s="34">
        <v>83907972</v>
      </c>
      <c r="C27" s="34" t="s">
        <v>676</v>
      </c>
      <c r="D27" s="34" t="s">
        <v>377</v>
      </c>
      <c r="E27" s="34" t="s">
        <v>381</v>
      </c>
      <c r="F27" s="37">
        <v>0.38900000000000001</v>
      </c>
      <c r="G27" s="37">
        <v>5.2900000000000003E-2</v>
      </c>
      <c r="H27" s="37">
        <v>1.14E-2</v>
      </c>
      <c r="I27" s="35">
        <v>3.49E-6</v>
      </c>
      <c r="J27" s="79">
        <v>0</v>
      </c>
      <c r="K27" s="35">
        <v>0.77729999999999999</v>
      </c>
      <c r="L27" s="34" t="s">
        <v>677</v>
      </c>
    </row>
    <row r="28" spans="1:12" ht="15.75" thickBot="1" x14ac:dyDescent="0.3">
      <c r="A28" s="34">
        <v>12</v>
      </c>
      <c r="B28" s="34">
        <v>69706723</v>
      </c>
      <c r="C28" s="34" t="s">
        <v>678</v>
      </c>
      <c r="D28" s="34" t="s">
        <v>376</v>
      </c>
      <c r="E28" s="34" t="s">
        <v>377</v>
      </c>
      <c r="F28" s="37">
        <v>0.91600000000000004</v>
      </c>
      <c r="G28" s="37">
        <v>0.1401</v>
      </c>
      <c r="H28" s="37">
        <v>3.0200000000000001E-2</v>
      </c>
      <c r="I28" s="35">
        <v>3.5099999999999999E-6</v>
      </c>
      <c r="J28" s="79">
        <v>37.1</v>
      </c>
      <c r="K28" s="35">
        <v>0.18970000000000001</v>
      </c>
      <c r="L28" s="34" t="s">
        <v>679</v>
      </c>
    </row>
    <row r="29" spans="1:12" ht="15.75" thickBot="1" x14ac:dyDescent="0.3">
      <c r="A29" s="34">
        <v>2</v>
      </c>
      <c r="B29" s="34">
        <v>121076334</v>
      </c>
      <c r="C29" s="34" t="s">
        <v>680</v>
      </c>
      <c r="D29" s="34" t="s">
        <v>377</v>
      </c>
      <c r="E29" s="34" t="s">
        <v>381</v>
      </c>
      <c r="F29" s="37">
        <v>3.9E-2</v>
      </c>
      <c r="G29" s="37">
        <v>-0.81369999999999998</v>
      </c>
      <c r="H29" s="37">
        <v>0.17549999999999999</v>
      </c>
      <c r="I29" s="35">
        <v>3.54E-6</v>
      </c>
      <c r="J29" s="79">
        <v>45.1</v>
      </c>
      <c r="K29" s="35">
        <v>0.17699999999999999</v>
      </c>
      <c r="L29" s="34" t="s">
        <v>681</v>
      </c>
    </row>
    <row r="30" spans="1:12" ht="15.75" thickBot="1" x14ac:dyDescent="0.3">
      <c r="A30" s="34">
        <v>8</v>
      </c>
      <c r="B30" s="34">
        <v>21896097</v>
      </c>
      <c r="C30" s="34" t="s">
        <v>682</v>
      </c>
      <c r="D30" s="34" t="s">
        <v>380</v>
      </c>
      <c r="E30" s="34" t="s">
        <v>381</v>
      </c>
      <c r="F30" s="37">
        <v>0.61399999999999999</v>
      </c>
      <c r="G30" s="37">
        <v>4.2700000000000002E-2</v>
      </c>
      <c r="H30" s="37">
        <v>9.1999999999999998E-3</v>
      </c>
      <c r="I30" s="35">
        <v>3.6399999999999999E-6</v>
      </c>
      <c r="J30" s="79">
        <v>0</v>
      </c>
      <c r="K30" s="35">
        <v>0.83009999999999995</v>
      </c>
      <c r="L30" s="34" t="s">
        <v>683</v>
      </c>
    </row>
    <row r="31" spans="1:12" ht="15.75" thickBot="1" x14ac:dyDescent="0.3">
      <c r="A31" s="34">
        <v>5</v>
      </c>
      <c r="B31" s="34">
        <v>147813934</v>
      </c>
      <c r="C31" s="34" t="s">
        <v>684</v>
      </c>
      <c r="D31" s="34" t="s">
        <v>376</v>
      </c>
      <c r="E31" s="34" t="s">
        <v>377</v>
      </c>
      <c r="F31" s="37">
        <v>0.98899999999999999</v>
      </c>
      <c r="G31" s="37">
        <v>0.878</v>
      </c>
      <c r="H31" s="37">
        <v>0.18990000000000001</v>
      </c>
      <c r="I31" s="35">
        <v>3.7699999999999999E-6</v>
      </c>
      <c r="J31" s="79">
        <v>0</v>
      </c>
      <c r="K31" s="35">
        <v>0.54969999999999997</v>
      </c>
      <c r="L31" s="34" t="s">
        <v>685</v>
      </c>
    </row>
    <row r="32" spans="1:12" ht="15.75" thickBot="1" x14ac:dyDescent="0.3">
      <c r="A32" s="34">
        <v>5</v>
      </c>
      <c r="B32" s="34">
        <v>147687370</v>
      </c>
      <c r="C32" s="34" t="s">
        <v>686</v>
      </c>
      <c r="D32" s="34" t="s">
        <v>380</v>
      </c>
      <c r="E32" s="34" t="s">
        <v>381</v>
      </c>
      <c r="F32" s="37">
        <v>1.0999999999999999E-2</v>
      </c>
      <c r="G32" s="37">
        <v>-0.872</v>
      </c>
      <c r="H32" s="37">
        <v>0.1888</v>
      </c>
      <c r="I32" s="35">
        <v>3.8500000000000004E-6</v>
      </c>
      <c r="J32" s="79">
        <v>0</v>
      </c>
      <c r="K32" s="35">
        <v>0.69010000000000005</v>
      </c>
      <c r="L32" s="34" t="s">
        <v>687</v>
      </c>
    </row>
    <row r="33" spans="1:12" ht="15.75" thickBot="1" x14ac:dyDescent="0.3">
      <c r="A33" s="34">
        <v>3</v>
      </c>
      <c r="B33" s="34">
        <v>120675101</v>
      </c>
      <c r="C33" s="34" t="s">
        <v>688</v>
      </c>
      <c r="D33" s="34" t="s">
        <v>380</v>
      </c>
      <c r="E33" s="34" t="s">
        <v>381</v>
      </c>
      <c r="F33" s="37">
        <v>0.95599999999999996</v>
      </c>
      <c r="G33" s="37">
        <v>-0.10829999999999999</v>
      </c>
      <c r="H33" s="37">
        <v>2.35E-2</v>
      </c>
      <c r="I33" s="35">
        <v>3.8999999999999999E-6</v>
      </c>
      <c r="J33" s="79">
        <v>41.3</v>
      </c>
      <c r="K33" s="35">
        <v>5.9360000000000003E-2</v>
      </c>
      <c r="L33" s="34" t="s">
        <v>689</v>
      </c>
    </row>
    <row r="34" spans="1:12" ht="15.75" thickBot="1" x14ac:dyDescent="0.3">
      <c r="A34" s="34">
        <v>8</v>
      </c>
      <c r="B34" s="34">
        <v>116967664</v>
      </c>
      <c r="C34" s="34" t="s">
        <v>690</v>
      </c>
      <c r="D34" s="34" t="s">
        <v>376</v>
      </c>
      <c r="E34" s="34" t="s">
        <v>377</v>
      </c>
      <c r="F34" s="37">
        <v>5.1999999999999998E-2</v>
      </c>
      <c r="G34" s="37">
        <v>-8.7300000000000003E-2</v>
      </c>
      <c r="H34" s="37">
        <v>1.89E-2</v>
      </c>
      <c r="I34" s="35">
        <v>3.8999999999999999E-6</v>
      </c>
      <c r="J34" s="79">
        <v>0</v>
      </c>
      <c r="K34" s="35">
        <v>0.56259999999999999</v>
      </c>
      <c r="L34" s="34" t="s">
        <v>691</v>
      </c>
    </row>
    <row r="35" spans="1:12" ht="15.75" thickBot="1" x14ac:dyDescent="0.3">
      <c r="A35" s="34">
        <v>16</v>
      </c>
      <c r="B35" s="34">
        <v>21163517</v>
      </c>
      <c r="C35" s="34" t="s">
        <v>692</v>
      </c>
      <c r="D35" s="34" t="s">
        <v>376</v>
      </c>
      <c r="E35" s="34" t="s">
        <v>377</v>
      </c>
      <c r="F35" s="37">
        <v>1.9E-2</v>
      </c>
      <c r="G35" s="37">
        <v>-0.16059999999999999</v>
      </c>
      <c r="H35" s="37">
        <v>3.4799999999999998E-2</v>
      </c>
      <c r="I35" s="35">
        <v>3.9700000000000001E-6</v>
      </c>
      <c r="J35" s="79">
        <v>0</v>
      </c>
      <c r="K35" s="35">
        <v>0.79869999999999997</v>
      </c>
      <c r="L35" s="34" t="s">
        <v>693</v>
      </c>
    </row>
    <row r="36" spans="1:12" ht="15.75" thickBot="1" x14ac:dyDescent="0.3">
      <c r="A36" s="34">
        <v>12</v>
      </c>
      <c r="B36" s="34">
        <v>2982752</v>
      </c>
      <c r="C36" s="34" t="s">
        <v>694</v>
      </c>
      <c r="D36" s="34" t="s">
        <v>380</v>
      </c>
      <c r="E36" s="34" t="s">
        <v>376</v>
      </c>
      <c r="F36" s="37">
        <v>0.82699999999999996</v>
      </c>
      <c r="G36" s="37">
        <v>-8.1199999999999994E-2</v>
      </c>
      <c r="H36" s="37">
        <v>1.7600000000000001E-2</v>
      </c>
      <c r="I36" s="35">
        <v>4.0899999999999998E-6</v>
      </c>
      <c r="J36" s="79">
        <v>0</v>
      </c>
      <c r="K36" s="35">
        <v>0.43380000000000002</v>
      </c>
      <c r="L36" s="34" t="s">
        <v>657</v>
      </c>
    </row>
    <row r="37" spans="1:12" ht="15.75" thickBot="1" x14ac:dyDescent="0.3">
      <c r="A37" s="34">
        <v>2</v>
      </c>
      <c r="B37" s="34">
        <v>77401447</v>
      </c>
      <c r="C37" s="34" t="s">
        <v>695</v>
      </c>
      <c r="D37" s="34" t="s">
        <v>376</v>
      </c>
      <c r="E37" s="34" t="s">
        <v>377</v>
      </c>
      <c r="F37" s="37">
        <v>1.7999999999999999E-2</v>
      </c>
      <c r="G37" s="37">
        <v>0.25590000000000002</v>
      </c>
      <c r="H37" s="37">
        <v>5.5599999999999997E-2</v>
      </c>
      <c r="I37" s="35">
        <v>4.2200000000000003E-6</v>
      </c>
      <c r="J37" s="79">
        <v>44.7</v>
      </c>
      <c r="K37" s="35">
        <v>0.12429999999999999</v>
      </c>
      <c r="L37" s="34" t="s">
        <v>696</v>
      </c>
    </row>
    <row r="38" spans="1:12" ht="15.75" thickBot="1" x14ac:dyDescent="0.3">
      <c r="A38" s="34">
        <v>10</v>
      </c>
      <c r="B38" s="34">
        <v>123089209</v>
      </c>
      <c r="C38" s="34" t="s">
        <v>697</v>
      </c>
      <c r="D38" s="34" t="s">
        <v>380</v>
      </c>
      <c r="E38" s="34" t="s">
        <v>381</v>
      </c>
      <c r="F38" s="37">
        <v>0.54800000000000004</v>
      </c>
      <c r="G38" s="37">
        <v>-3.8699999999999998E-2</v>
      </c>
      <c r="H38" s="37">
        <v>8.3999999999999995E-3</v>
      </c>
      <c r="I38" s="35">
        <v>4.4100000000000001E-6</v>
      </c>
      <c r="J38" s="79">
        <v>0</v>
      </c>
      <c r="K38" s="35">
        <v>0.66390000000000005</v>
      </c>
      <c r="L38" s="34" t="s">
        <v>698</v>
      </c>
    </row>
    <row r="39" spans="1:12" ht="15.75" thickBot="1" x14ac:dyDescent="0.3">
      <c r="A39" s="34">
        <v>9</v>
      </c>
      <c r="B39" s="34">
        <v>109334008</v>
      </c>
      <c r="C39" s="34" t="s">
        <v>699</v>
      </c>
      <c r="D39" s="34" t="s">
        <v>376</v>
      </c>
      <c r="E39" s="34" t="s">
        <v>377</v>
      </c>
      <c r="F39" s="37">
        <v>1.7000000000000001E-2</v>
      </c>
      <c r="G39" s="37">
        <v>-0.69369999999999998</v>
      </c>
      <c r="H39" s="37">
        <v>0.1512</v>
      </c>
      <c r="I39" s="35">
        <v>4.4499999999999997E-6</v>
      </c>
      <c r="J39" s="79">
        <v>0</v>
      </c>
      <c r="K39" s="35">
        <v>0.72140000000000004</v>
      </c>
      <c r="L39" s="34" t="s">
        <v>700</v>
      </c>
    </row>
    <row r="40" spans="1:12" ht="15.75" thickBot="1" x14ac:dyDescent="0.3">
      <c r="A40" s="34">
        <v>7</v>
      </c>
      <c r="B40" s="34">
        <v>16439109</v>
      </c>
      <c r="C40" s="34" t="s">
        <v>446</v>
      </c>
      <c r="D40" s="34" t="s">
        <v>377</v>
      </c>
      <c r="E40" s="34" t="s">
        <v>381</v>
      </c>
      <c r="F40" s="37">
        <v>0.98599999999999999</v>
      </c>
      <c r="G40" s="37">
        <v>-0.29920000000000002</v>
      </c>
      <c r="H40" s="37">
        <v>6.5500000000000003E-2</v>
      </c>
      <c r="I40" s="35">
        <v>4.9799999999999998E-6</v>
      </c>
      <c r="J40" s="79">
        <v>0</v>
      </c>
      <c r="K40" s="35">
        <v>0.89839999999999998</v>
      </c>
      <c r="L40" s="34" t="s">
        <v>447</v>
      </c>
    </row>
    <row r="41" spans="1:12" ht="15.75" thickBot="1" x14ac:dyDescent="0.3">
      <c r="A41" s="34">
        <v>16</v>
      </c>
      <c r="B41" s="34">
        <v>54039234</v>
      </c>
      <c r="C41" s="34" t="s">
        <v>701</v>
      </c>
      <c r="D41" s="34" t="s">
        <v>380</v>
      </c>
      <c r="E41" s="34" t="s">
        <v>377</v>
      </c>
      <c r="F41" s="37">
        <v>0.36899999999999999</v>
      </c>
      <c r="G41" s="37">
        <v>-5.3499999999999999E-2</v>
      </c>
      <c r="H41" s="37">
        <v>1.17E-2</v>
      </c>
      <c r="I41" s="35">
        <v>5.1599999999999997E-6</v>
      </c>
      <c r="J41" s="79">
        <v>0</v>
      </c>
      <c r="K41" s="35">
        <v>0.95169999999999999</v>
      </c>
      <c r="L41" s="34" t="s">
        <v>702</v>
      </c>
    </row>
    <row r="42" spans="1:12" ht="15.75" thickBot="1" x14ac:dyDescent="0.3">
      <c r="A42" s="34">
        <v>19</v>
      </c>
      <c r="B42" s="34">
        <v>95981</v>
      </c>
      <c r="C42" s="34" t="s">
        <v>703</v>
      </c>
      <c r="D42" s="34" t="s">
        <v>380</v>
      </c>
      <c r="E42" s="34" t="s">
        <v>381</v>
      </c>
      <c r="F42" s="37">
        <v>8.3000000000000004E-2</v>
      </c>
      <c r="G42" s="37">
        <v>-0.1225</v>
      </c>
      <c r="H42" s="37">
        <v>2.69E-2</v>
      </c>
      <c r="I42" s="35">
        <v>5.4399999999999996E-6</v>
      </c>
      <c r="J42" s="79">
        <v>22.5</v>
      </c>
      <c r="K42" s="35">
        <v>0.2757</v>
      </c>
      <c r="L42" s="34" t="s">
        <v>704</v>
      </c>
    </row>
    <row r="43" spans="1:12" ht="15.75" thickBot="1" x14ac:dyDescent="0.3">
      <c r="A43" s="34">
        <v>6</v>
      </c>
      <c r="B43" s="34">
        <v>13188721</v>
      </c>
      <c r="C43" s="34" t="s">
        <v>705</v>
      </c>
      <c r="D43" s="34" t="s">
        <v>380</v>
      </c>
      <c r="E43" s="34" t="s">
        <v>381</v>
      </c>
      <c r="F43" s="37">
        <v>0.98499999999999999</v>
      </c>
      <c r="G43" s="37">
        <v>-0.30590000000000001</v>
      </c>
      <c r="H43" s="37">
        <v>6.7299999999999999E-2</v>
      </c>
      <c r="I43" s="35">
        <v>5.4399999999999996E-6</v>
      </c>
      <c r="J43" s="79">
        <v>14.2</v>
      </c>
      <c r="K43" s="35">
        <v>0.32350000000000001</v>
      </c>
      <c r="L43" s="34" t="s">
        <v>706</v>
      </c>
    </row>
    <row r="44" spans="1:12" ht="15.75" thickBot="1" x14ac:dyDescent="0.3">
      <c r="A44" s="34">
        <v>16</v>
      </c>
      <c r="B44" s="34">
        <v>21174362</v>
      </c>
      <c r="C44" s="34" t="s">
        <v>707</v>
      </c>
      <c r="D44" s="34" t="s">
        <v>380</v>
      </c>
      <c r="E44" s="34" t="s">
        <v>381</v>
      </c>
      <c r="F44" s="37">
        <v>2.8000000000000001E-2</v>
      </c>
      <c r="G44" s="37">
        <v>-0.1249</v>
      </c>
      <c r="H44" s="37">
        <v>2.75E-2</v>
      </c>
      <c r="I44" s="35">
        <v>5.5099999999999998E-6</v>
      </c>
      <c r="J44" s="79">
        <v>0</v>
      </c>
      <c r="K44" s="35">
        <v>0.62290000000000001</v>
      </c>
      <c r="L44" s="34" t="s">
        <v>708</v>
      </c>
    </row>
    <row r="45" spans="1:12" ht="15.75" thickBot="1" x14ac:dyDescent="0.3">
      <c r="A45" s="34">
        <v>6</v>
      </c>
      <c r="B45" s="34">
        <v>13195857</v>
      </c>
      <c r="C45" s="34" t="s">
        <v>709</v>
      </c>
      <c r="D45" s="34" t="s">
        <v>380</v>
      </c>
      <c r="E45" s="34" t="s">
        <v>381</v>
      </c>
      <c r="F45" s="37">
        <v>1.6E-2</v>
      </c>
      <c r="G45" s="37">
        <v>0.31380000000000002</v>
      </c>
      <c r="H45" s="37">
        <v>6.9099999999999995E-2</v>
      </c>
      <c r="I45" s="35">
        <v>5.5500000000000002E-6</v>
      </c>
      <c r="J45" s="79">
        <v>17.2</v>
      </c>
      <c r="K45" s="35">
        <v>0.3024</v>
      </c>
      <c r="L45" s="34" t="s">
        <v>706</v>
      </c>
    </row>
    <row r="46" spans="1:12" ht="15.75" thickBot="1" x14ac:dyDescent="0.3">
      <c r="A46" s="34">
        <v>16</v>
      </c>
      <c r="B46" s="34">
        <v>25270466</v>
      </c>
      <c r="C46" s="34" t="s">
        <v>710</v>
      </c>
      <c r="D46" s="34" t="s">
        <v>377</v>
      </c>
      <c r="E46" s="34" t="s">
        <v>381</v>
      </c>
      <c r="F46" s="37">
        <v>0.95699999999999996</v>
      </c>
      <c r="G46" s="37">
        <v>0.11070000000000001</v>
      </c>
      <c r="H46" s="37">
        <v>2.4400000000000002E-2</v>
      </c>
      <c r="I46" s="35">
        <v>5.5999999999999997E-6</v>
      </c>
      <c r="J46" s="79">
        <v>0</v>
      </c>
      <c r="K46" s="35">
        <v>0.84350000000000003</v>
      </c>
      <c r="L46" s="34" t="s">
        <v>711</v>
      </c>
    </row>
    <row r="47" spans="1:12" ht="15.75" thickBot="1" x14ac:dyDescent="0.3">
      <c r="A47" s="34">
        <v>14</v>
      </c>
      <c r="B47" s="34">
        <v>102529397</v>
      </c>
      <c r="C47" s="34" t="s">
        <v>712</v>
      </c>
      <c r="D47" s="34" t="s">
        <v>380</v>
      </c>
      <c r="E47" s="34" t="s">
        <v>381</v>
      </c>
      <c r="F47" s="37">
        <v>0.98699999999999999</v>
      </c>
      <c r="G47" s="37">
        <v>0.26369999999999999</v>
      </c>
      <c r="H47" s="37">
        <v>5.8099999999999999E-2</v>
      </c>
      <c r="I47" s="35">
        <v>5.7300000000000002E-6</v>
      </c>
      <c r="J47" s="79">
        <v>46.4</v>
      </c>
      <c r="K47" s="35">
        <v>3.8780000000000002E-2</v>
      </c>
      <c r="L47" s="34" t="s">
        <v>713</v>
      </c>
    </row>
    <row r="48" spans="1:12" ht="15.75" thickBot="1" x14ac:dyDescent="0.3">
      <c r="A48" s="34">
        <v>9</v>
      </c>
      <c r="B48" s="34">
        <v>83907970</v>
      </c>
      <c r="C48" s="34" t="s">
        <v>714</v>
      </c>
      <c r="D48" s="34" t="s">
        <v>380</v>
      </c>
      <c r="E48" s="34" t="s">
        <v>381</v>
      </c>
      <c r="F48" s="37">
        <v>0.39200000000000002</v>
      </c>
      <c r="G48" s="37">
        <v>5.1799999999999999E-2</v>
      </c>
      <c r="H48" s="37">
        <v>1.14E-2</v>
      </c>
      <c r="I48" s="35">
        <v>5.7300000000000002E-6</v>
      </c>
      <c r="J48" s="79">
        <v>0</v>
      </c>
      <c r="K48" s="35">
        <v>0.80620000000000003</v>
      </c>
      <c r="L48" s="34" t="s">
        <v>677</v>
      </c>
    </row>
    <row r="49" spans="1:12" ht="15.75" thickBot="1" x14ac:dyDescent="0.3">
      <c r="A49" s="34">
        <v>8</v>
      </c>
      <c r="B49" s="34">
        <v>116969700</v>
      </c>
      <c r="C49" s="34" t="s">
        <v>715</v>
      </c>
      <c r="D49" s="34" t="s">
        <v>376</v>
      </c>
      <c r="E49" s="34" t="s">
        <v>377</v>
      </c>
      <c r="F49" s="37">
        <v>0.94299999999999995</v>
      </c>
      <c r="G49" s="37">
        <v>8.2299999999999998E-2</v>
      </c>
      <c r="H49" s="37">
        <v>1.8100000000000002E-2</v>
      </c>
      <c r="I49" s="35">
        <v>5.8000000000000004E-6</v>
      </c>
      <c r="J49" s="79">
        <v>0</v>
      </c>
      <c r="K49" s="35">
        <v>0.6865</v>
      </c>
      <c r="L49" s="34" t="s">
        <v>691</v>
      </c>
    </row>
    <row r="50" spans="1:12" ht="15.75" thickBot="1" x14ac:dyDescent="0.3">
      <c r="A50" s="34">
        <v>2</v>
      </c>
      <c r="B50" s="34">
        <v>9960694</v>
      </c>
      <c r="C50" s="34" t="s">
        <v>716</v>
      </c>
      <c r="D50" s="34" t="s">
        <v>376</v>
      </c>
      <c r="E50" s="34" t="s">
        <v>377</v>
      </c>
      <c r="F50" s="37">
        <v>6.7000000000000004E-2</v>
      </c>
      <c r="G50" s="37">
        <v>-8.3099999999999993E-2</v>
      </c>
      <c r="H50" s="37">
        <v>1.84E-2</v>
      </c>
      <c r="I50" s="35">
        <v>5.9800000000000003E-6</v>
      </c>
      <c r="J50" s="79">
        <v>0</v>
      </c>
      <c r="K50" s="35">
        <v>0.60750000000000004</v>
      </c>
      <c r="L50" s="34" t="s">
        <v>717</v>
      </c>
    </row>
    <row r="51" spans="1:12" ht="15.75" thickBot="1" x14ac:dyDescent="0.3">
      <c r="A51" s="34">
        <v>5</v>
      </c>
      <c r="B51" s="34">
        <v>164875684</v>
      </c>
      <c r="C51" s="34" t="s">
        <v>718</v>
      </c>
      <c r="D51" s="34" t="s">
        <v>380</v>
      </c>
      <c r="E51" s="34" t="s">
        <v>381</v>
      </c>
      <c r="F51" s="37">
        <v>0.03</v>
      </c>
      <c r="G51" s="37">
        <v>-0.11600000000000001</v>
      </c>
      <c r="H51" s="37">
        <v>2.5600000000000001E-2</v>
      </c>
      <c r="I51" s="35">
        <v>6.1399999999999997E-6</v>
      </c>
      <c r="J51" s="79">
        <v>7.4</v>
      </c>
      <c r="K51" s="35">
        <v>0.37180000000000002</v>
      </c>
      <c r="L51" s="34" t="s">
        <v>719</v>
      </c>
    </row>
    <row r="52" spans="1:12" ht="15.75" thickBot="1" x14ac:dyDescent="0.3">
      <c r="A52" s="34">
        <v>5</v>
      </c>
      <c r="B52" s="34">
        <v>124093580</v>
      </c>
      <c r="C52" s="34" t="s">
        <v>720</v>
      </c>
      <c r="D52" s="34" t="s">
        <v>376</v>
      </c>
      <c r="E52" s="34" t="s">
        <v>377</v>
      </c>
      <c r="F52" s="37">
        <v>1.2E-2</v>
      </c>
      <c r="G52" s="37">
        <v>-0.78190000000000004</v>
      </c>
      <c r="H52" s="37">
        <v>0.17299999999999999</v>
      </c>
      <c r="I52" s="35">
        <v>6.1700000000000002E-6</v>
      </c>
      <c r="J52" s="79">
        <v>28.9</v>
      </c>
      <c r="K52" s="35">
        <v>0.23569999999999999</v>
      </c>
      <c r="L52" s="34" t="s">
        <v>721</v>
      </c>
    </row>
    <row r="53" spans="1:12" ht="15.75" thickBot="1" x14ac:dyDescent="0.3">
      <c r="A53" s="34">
        <v>2</v>
      </c>
      <c r="B53" s="34">
        <v>9985894</v>
      </c>
      <c r="C53" s="34" t="s">
        <v>722</v>
      </c>
      <c r="D53" s="34" t="s">
        <v>376</v>
      </c>
      <c r="E53" s="34" t="s">
        <v>377</v>
      </c>
      <c r="F53" s="37">
        <v>6.6000000000000003E-2</v>
      </c>
      <c r="G53" s="37">
        <v>-8.2799999999999999E-2</v>
      </c>
      <c r="H53" s="37">
        <v>1.83E-2</v>
      </c>
      <c r="I53" s="35">
        <v>6.3799999999999999E-6</v>
      </c>
      <c r="J53" s="79">
        <v>0</v>
      </c>
      <c r="K53" s="35">
        <v>0.46429999999999999</v>
      </c>
      <c r="L53" s="34" t="s">
        <v>723</v>
      </c>
    </row>
    <row r="54" spans="1:12" ht="15.75" thickBot="1" x14ac:dyDescent="0.3">
      <c r="A54" s="34">
        <v>3</v>
      </c>
      <c r="B54" s="34">
        <v>166528748</v>
      </c>
      <c r="C54" s="34" t="s">
        <v>724</v>
      </c>
      <c r="D54" s="34" t="s">
        <v>380</v>
      </c>
      <c r="E54" s="34" t="s">
        <v>381</v>
      </c>
      <c r="F54" s="37">
        <v>0.17299999999999999</v>
      </c>
      <c r="G54" s="37">
        <v>5.2600000000000001E-2</v>
      </c>
      <c r="H54" s="37">
        <v>1.18E-2</v>
      </c>
      <c r="I54" s="35">
        <v>7.4900000000000003E-6</v>
      </c>
      <c r="J54" s="79">
        <v>0</v>
      </c>
      <c r="K54" s="35">
        <v>0.80630000000000002</v>
      </c>
      <c r="L54" s="34" t="s">
        <v>725</v>
      </c>
    </row>
    <row r="55" spans="1:12" ht="15.75" thickBot="1" x14ac:dyDescent="0.3">
      <c r="A55" s="34">
        <v>9</v>
      </c>
      <c r="B55" s="34">
        <v>89321026</v>
      </c>
      <c r="C55" s="34" t="s">
        <v>726</v>
      </c>
      <c r="D55" s="34" t="s">
        <v>380</v>
      </c>
      <c r="E55" s="34" t="s">
        <v>381</v>
      </c>
      <c r="F55" s="37">
        <v>2.3E-2</v>
      </c>
      <c r="G55" s="37">
        <v>0.13969999999999999</v>
      </c>
      <c r="H55" s="37">
        <v>3.1199999999999999E-2</v>
      </c>
      <c r="I55" s="35">
        <v>7.5299999999999999E-6</v>
      </c>
      <c r="J55" s="79">
        <v>38.6</v>
      </c>
      <c r="K55" s="35">
        <v>9.146E-2</v>
      </c>
      <c r="L55" s="34" t="s">
        <v>727</v>
      </c>
    </row>
    <row r="56" spans="1:12" ht="15.75" thickBot="1" x14ac:dyDescent="0.3">
      <c r="A56" s="34">
        <v>22</v>
      </c>
      <c r="B56" s="34">
        <v>50713263</v>
      </c>
      <c r="C56" s="34" t="s">
        <v>728</v>
      </c>
      <c r="D56" s="34" t="s">
        <v>376</v>
      </c>
      <c r="E56" s="34" t="s">
        <v>377</v>
      </c>
      <c r="F56" s="37">
        <v>0.11700000000000001</v>
      </c>
      <c r="G56" s="37">
        <v>0.2107</v>
      </c>
      <c r="H56" s="37">
        <v>4.7300000000000002E-2</v>
      </c>
      <c r="I56" s="35">
        <v>8.2700000000000004E-6</v>
      </c>
      <c r="J56" s="79">
        <v>0</v>
      </c>
      <c r="K56" s="35">
        <v>0.89100000000000001</v>
      </c>
      <c r="L56" s="34" t="s">
        <v>729</v>
      </c>
    </row>
    <row r="57" spans="1:12" ht="15.75" thickBot="1" x14ac:dyDescent="0.3">
      <c r="A57" s="34">
        <v>8</v>
      </c>
      <c r="B57" s="34">
        <v>23393765</v>
      </c>
      <c r="C57" s="34" t="s">
        <v>730</v>
      </c>
      <c r="D57" s="34" t="s">
        <v>380</v>
      </c>
      <c r="E57" s="34" t="s">
        <v>381</v>
      </c>
      <c r="F57" s="37">
        <v>0.41799999999999998</v>
      </c>
      <c r="G57" s="37">
        <v>3.7900000000000003E-2</v>
      </c>
      <c r="H57" s="37">
        <v>8.5000000000000006E-3</v>
      </c>
      <c r="I57" s="35">
        <v>8.3299999999999999E-6</v>
      </c>
      <c r="J57" s="79">
        <v>10.5</v>
      </c>
      <c r="K57" s="35">
        <v>0.34</v>
      </c>
      <c r="L57" s="34" t="s">
        <v>731</v>
      </c>
    </row>
    <row r="58" spans="1:12" ht="15.75" thickBot="1" x14ac:dyDescent="0.3">
      <c r="A58" s="34">
        <v>8</v>
      </c>
      <c r="B58" s="34">
        <v>116974237</v>
      </c>
      <c r="C58" s="34" t="s">
        <v>732</v>
      </c>
      <c r="D58" s="34" t="s">
        <v>380</v>
      </c>
      <c r="E58" s="34" t="s">
        <v>381</v>
      </c>
      <c r="F58" s="37">
        <v>5.2999999999999999E-2</v>
      </c>
      <c r="G58" s="37">
        <v>-8.3299999999999999E-2</v>
      </c>
      <c r="H58" s="37">
        <v>1.8700000000000001E-2</v>
      </c>
      <c r="I58" s="35">
        <v>8.4300000000000006E-6</v>
      </c>
      <c r="J58" s="79">
        <v>0</v>
      </c>
      <c r="K58" s="35">
        <v>0.55359999999999998</v>
      </c>
      <c r="L58" s="34" t="s">
        <v>691</v>
      </c>
    </row>
    <row r="59" spans="1:12" ht="15.75" thickBot="1" x14ac:dyDescent="0.3">
      <c r="A59" s="34">
        <v>18</v>
      </c>
      <c r="B59" s="34">
        <v>71026124</v>
      </c>
      <c r="C59" s="34" t="s">
        <v>733</v>
      </c>
      <c r="D59" s="34" t="s">
        <v>380</v>
      </c>
      <c r="E59" s="34" t="s">
        <v>377</v>
      </c>
      <c r="F59" s="37">
        <v>1.2E-2</v>
      </c>
      <c r="G59" s="37">
        <v>-0.6331</v>
      </c>
      <c r="H59" s="37">
        <v>0.14330000000000001</v>
      </c>
      <c r="I59" s="35">
        <v>9.9799999999999993E-6</v>
      </c>
      <c r="J59" s="79">
        <v>41.2</v>
      </c>
      <c r="K59" s="35">
        <v>0.19209999999999999</v>
      </c>
      <c r="L59" s="34" t="s">
        <v>734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8" zoomScaleNormal="100" workbookViewId="0"/>
  </sheetViews>
  <sheetFormatPr defaultRowHeight="15" x14ac:dyDescent="0.25"/>
  <cols>
    <col min="1" max="2" width="11.28515625" customWidth="1"/>
    <col min="3" max="3" width="33" customWidth="1"/>
    <col min="4" max="4" width="32.7109375" style="42" customWidth="1"/>
    <col min="5" max="5" width="21.140625" customWidth="1"/>
    <col min="6" max="6" width="25.140625" customWidth="1"/>
    <col min="7" max="7" width="27.42578125" bestFit="1" customWidth="1"/>
  </cols>
  <sheetData>
    <row r="1" spans="1:7" x14ac:dyDescent="0.25">
      <c r="A1" s="87" t="s">
        <v>735</v>
      </c>
      <c r="B1" s="87"/>
      <c r="C1" s="40"/>
      <c r="D1" s="86"/>
      <c r="E1" s="40"/>
      <c r="F1" s="40"/>
      <c r="G1" s="40"/>
    </row>
    <row r="2" spans="1:7" ht="24" x14ac:dyDescent="0.25">
      <c r="A2" s="122" t="s">
        <v>280</v>
      </c>
      <c r="B2" s="122" t="s">
        <v>364</v>
      </c>
      <c r="C2" s="123" t="s">
        <v>736</v>
      </c>
      <c r="D2" s="123" t="s">
        <v>737</v>
      </c>
      <c r="E2" s="122" t="s">
        <v>738</v>
      </c>
      <c r="F2" s="122" t="s">
        <v>739</v>
      </c>
      <c r="G2" s="123" t="s">
        <v>740</v>
      </c>
    </row>
    <row r="3" spans="1:7" ht="36" x14ac:dyDescent="0.25">
      <c r="A3" s="124" t="s">
        <v>741</v>
      </c>
      <c r="B3" s="125">
        <v>16</v>
      </c>
      <c r="C3" s="125" t="s">
        <v>742</v>
      </c>
      <c r="D3" s="125" t="s">
        <v>743</v>
      </c>
      <c r="E3" s="126" t="s">
        <v>744</v>
      </c>
      <c r="F3" s="126" t="s">
        <v>745</v>
      </c>
      <c r="G3" s="126" t="s">
        <v>746</v>
      </c>
    </row>
    <row r="4" spans="1:7" ht="24" x14ac:dyDescent="0.25">
      <c r="A4" s="124" t="s">
        <v>747</v>
      </c>
      <c r="B4" s="125">
        <v>16</v>
      </c>
      <c r="C4" s="125" t="s">
        <v>742</v>
      </c>
      <c r="D4" s="125" t="s">
        <v>748</v>
      </c>
      <c r="E4" s="126" t="s">
        <v>744</v>
      </c>
      <c r="F4" s="126" t="s">
        <v>745</v>
      </c>
      <c r="G4" s="126" t="s">
        <v>746</v>
      </c>
    </row>
    <row r="5" spans="1:7" ht="24" x14ac:dyDescent="0.25">
      <c r="A5" s="124" t="s">
        <v>749</v>
      </c>
      <c r="B5" s="125">
        <v>16</v>
      </c>
      <c r="C5" s="125" t="s">
        <v>742</v>
      </c>
      <c r="D5" s="125" t="s">
        <v>750</v>
      </c>
      <c r="E5" s="126" t="s">
        <v>744</v>
      </c>
      <c r="F5" s="126" t="s">
        <v>745</v>
      </c>
      <c r="G5" s="126" t="s">
        <v>746</v>
      </c>
    </row>
    <row r="6" spans="1:7" ht="36" x14ac:dyDescent="0.25">
      <c r="A6" s="124" t="s">
        <v>751</v>
      </c>
      <c r="B6" s="125">
        <v>14</v>
      </c>
      <c r="C6" s="125" t="s">
        <v>752</v>
      </c>
      <c r="D6" s="125" t="s">
        <v>753</v>
      </c>
      <c r="E6" s="126" t="s">
        <v>744</v>
      </c>
      <c r="F6" s="126" t="s">
        <v>745</v>
      </c>
      <c r="G6" s="126" t="s">
        <v>754</v>
      </c>
    </row>
    <row r="7" spans="1:7" ht="72" x14ac:dyDescent="0.25">
      <c r="A7" s="124" t="s">
        <v>755</v>
      </c>
      <c r="B7" s="125">
        <v>17</v>
      </c>
      <c r="C7" s="125" t="s">
        <v>756</v>
      </c>
      <c r="D7" s="125" t="s">
        <v>757</v>
      </c>
      <c r="E7" s="126" t="s">
        <v>744</v>
      </c>
      <c r="F7" s="126" t="s">
        <v>745</v>
      </c>
      <c r="G7" s="125" t="s">
        <v>744</v>
      </c>
    </row>
    <row r="8" spans="1:7" ht="48" x14ac:dyDescent="0.25">
      <c r="A8" s="124" t="s">
        <v>758</v>
      </c>
      <c r="B8" s="125">
        <v>16</v>
      </c>
      <c r="C8" s="125" t="s">
        <v>742</v>
      </c>
      <c r="D8" s="125" t="s">
        <v>759</v>
      </c>
      <c r="E8" s="126" t="s">
        <v>744</v>
      </c>
      <c r="F8" s="126" t="s">
        <v>745</v>
      </c>
      <c r="G8" s="126" t="s">
        <v>760</v>
      </c>
    </row>
    <row r="9" spans="1:7" ht="48" x14ac:dyDescent="0.25">
      <c r="A9" s="124" t="s">
        <v>761</v>
      </c>
      <c r="B9" s="125">
        <v>16</v>
      </c>
      <c r="C9" s="125" t="s">
        <v>756</v>
      </c>
      <c r="D9" s="125" t="s">
        <v>762</v>
      </c>
      <c r="E9" s="126" t="s">
        <v>744</v>
      </c>
      <c r="F9" s="126" t="s">
        <v>763</v>
      </c>
      <c r="G9" s="126" t="s">
        <v>744</v>
      </c>
    </row>
    <row r="10" spans="1:7" ht="60" x14ac:dyDescent="0.25">
      <c r="A10" s="124" t="s">
        <v>764</v>
      </c>
      <c r="B10" s="125">
        <v>2</v>
      </c>
      <c r="C10" s="125" t="s">
        <v>752</v>
      </c>
      <c r="D10" s="125" t="s">
        <v>765</v>
      </c>
      <c r="E10" s="126" t="s">
        <v>766</v>
      </c>
      <c r="F10" s="126" t="s">
        <v>745</v>
      </c>
      <c r="G10" s="126" t="s">
        <v>754</v>
      </c>
    </row>
    <row r="11" spans="1:7" ht="48" x14ac:dyDescent="0.25">
      <c r="A11" s="127" t="s">
        <v>767</v>
      </c>
      <c r="B11" s="128">
        <v>3</v>
      </c>
      <c r="C11" s="128" t="s">
        <v>756</v>
      </c>
      <c r="D11" s="128" t="s">
        <v>768</v>
      </c>
      <c r="E11" s="129" t="s">
        <v>744</v>
      </c>
      <c r="F11" s="129" t="s">
        <v>763</v>
      </c>
      <c r="G11" s="129" t="s">
        <v>769</v>
      </c>
    </row>
    <row r="12" spans="1:7" ht="24" x14ac:dyDescent="0.25">
      <c r="A12" s="124" t="s">
        <v>770</v>
      </c>
      <c r="B12" s="125">
        <v>16</v>
      </c>
      <c r="C12" s="125" t="s">
        <v>756</v>
      </c>
      <c r="D12" s="125" t="s">
        <v>771</v>
      </c>
      <c r="E12" s="126" t="s">
        <v>744</v>
      </c>
      <c r="F12" s="126" t="s">
        <v>745</v>
      </c>
      <c r="G12" s="126" t="s">
        <v>772</v>
      </c>
    </row>
    <row r="13" spans="1:7" ht="48" x14ac:dyDescent="0.25">
      <c r="A13" s="124" t="s">
        <v>277</v>
      </c>
      <c r="B13" s="125">
        <v>8</v>
      </c>
      <c r="C13" s="125" t="s">
        <v>742</v>
      </c>
      <c r="D13" s="125" t="s">
        <v>773</v>
      </c>
      <c r="E13" s="126" t="s">
        <v>744</v>
      </c>
      <c r="F13" s="126" t="s">
        <v>774</v>
      </c>
      <c r="G13" s="126" t="s">
        <v>775</v>
      </c>
    </row>
    <row r="14" spans="1:7" ht="21.95" customHeight="1" x14ac:dyDescent="0.25">
      <c r="A14" s="124" t="s">
        <v>776</v>
      </c>
      <c r="B14" s="125">
        <v>5</v>
      </c>
      <c r="C14" s="125" t="s">
        <v>756</v>
      </c>
      <c r="D14" s="125" t="s">
        <v>777</v>
      </c>
      <c r="E14" s="126" t="s">
        <v>778</v>
      </c>
      <c r="F14" s="126" t="s">
        <v>745</v>
      </c>
      <c r="G14" s="126" t="s">
        <v>754</v>
      </c>
    </row>
    <row r="15" spans="1:7" ht="48" x14ac:dyDescent="0.25">
      <c r="A15" s="124" t="s">
        <v>779</v>
      </c>
      <c r="B15" s="125">
        <v>12</v>
      </c>
      <c r="C15" s="125" t="s">
        <v>756</v>
      </c>
      <c r="D15" s="125" t="s">
        <v>780</v>
      </c>
      <c r="E15" s="126" t="s">
        <v>744</v>
      </c>
      <c r="F15" s="126" t="s">
        <v>745</v>
      </c>
      <c r="G15" s="126" t="s">
        <v>746</v>
      </c>
    </row>
    <row r="16" spans="1:7" ht="24" x14ac:dyDescent="0.25">
      <c r="A16" s="127" t="s">
        <v>781</v>
      </c>
      <c r="B16" s="128">
        <v>16</v>
      </c>
      <c r="C16" s="128" t="s">
        <v>742</v>
      </c>
      <c r="D16" s="128" t="s">
        <v>782</v>
      </c>
      <c r="E16" s="129" t="s">
        <v>744</v>
      </c>
      <c r="F16" s="129" t="s">
        <v>774</v>
      </c>
      <c r="G16" s="129" t="s">
        <v>769</v>
      </c>
    </row>
    <row r="17" spans="1:7" ht="36" x14ac:dyDescent="0.25">
      <c r="A17" s="127" t="s">
        <v>783</v>
      </c>
      <c r="B17" s="128">
        <v>3</v>
      </c>
      <c r="C17" s="128" t="s">
        <v>752</v>
      </c>
      <c r="D17" s="128" t="s">
        <v>784</v>
      </c>
      <c r="E17" s="129" t="s">
        <v>744</v>
      </c>
      <c r="F17" s="129" t="s">
        <v>745</v>
      </c>
      <c r="G17" s="129" t="s">
        <v>785</v>
      </c>
    </row>
    <row r="18" spans="1:7" ht="60" x14ac:dyDescent="0.25">
      <c r="A18" s="127" t="s">
        <v>786</v>
      </c>
      <c r="B18" s="128">
        <v>7</v>
      </c>
      <c r="C18" s="128" t="s">
        <v>742</v>
      </c>
      <c r="D18" s="128" t="s">
        <v>787</v>
      </c>
      <c r="E18" s="129" t="s">
        <v>788</v>
      </c>
      <c r="F18" s="129" t="s">
        <v>745</v>
      </c>
      <c r="G18" s="129" t="s">
        <v>769</v>
      </c>
    </row>
    <row r="19" spans="1:7" x14ac:dyDescent="0.25">
      <c r="A19" s="124" t="s">
        <v>789</v>
      </c>
      <c r="B19" s="125">
        <v>17</v>
      </c>
      <c r="C19" s="125" t="s">
        <v>752</v>
      </c>
      <c r="D19" s="125" t="s">
        <v>790</v>
      </c>
      <c r="E19" s="126" t="s">
        <v>744</v>
      </c>
      <c r="F19" s="126" t="s">
        <v>763</v>
      </c>
      <c r="G19" s="126" t="s">
        <v>744</v>
      </c>
    </row>
    <row r="20" spans="1:7" ht="48" x14ac:dyDescent="0.25">
      <c r="A20" s="124" t="s">
        <v>791</v>
      </c>
      <c r="B20" s="125">
        <v>2</v>
      </c>
      <c r="C20" s="125" t="s">
        <v>756</v>
      </c>
      <c r="D20" s="125" t="s">
        <v>792</v>
      </c>
      <c r="E20" s="126" t="s">
        <v>744</v>
      </c>
      <c r="F20" s="126" t="s">
        <v>763</v>
      </c>
      <c r="G20" s="126" t="s">
        <v>744</v>
      </c>
    </row>
    <row r="21" spans="1:7" ht="24" x14ac:dyDescent="0.25">
      <c r="A21" s="124" t="s">
        <v>793</v>
      </c>
      <c r="B21" s="125">
        <v>12</v>
      </c>
      <c r="C21" s="125" t="s">
        <v>756</v>
      </c>
      <c r="D21" s="125" t="s">
        <v>794</v>
      </c>
      <c r="E21" s="126" t="s">
        <v>795</v>
      </c>
      <c r="F21" s="126" t="s">
        <v>763</v>
      </c>
      <c r="G21" s="126" t="s">
        <v>744</v>
      </c>
    </row>
    <row r="22" spans="1:7" ht="60" x14ac:dyDescent="0.25">
      <c r="A22" s="124" t="s">
        <v>796</v>
      </c>
      <c r="B22" s="125">
        <v>9</v>
      </c>
      <c r="C22" s="125" t="s">
        <v>756</v>
      </c>
      <c r="D22" s="125" t="s">
        <v>797</v>
      </c>
      <c r="E22" s="126" t="s">
        <v>744</v>
      </c>
      <c r="F22" s="126" t="s">
        <v>745</v>
      </c>
      <c r="G22" s="126" t="s">
        <v>754</v>
      </c>
    </row>
    <row r="23" spans="1:7" ht="48" x14ac:dyDescent="0.25">
      <c r="A23" s="124" t="s">
        <v>798</v>
      </c>
      <c r="B23" s="125">
        <v>19</v>
      </c>
      <c r="C23" s="125" t="s">
        <v>752</v>
      </c>
      <c r="D23" s="125" t="s">
        <v>799</v>
      </c>
      <c r="E23" s="126" t="s">
        <v>800</v>
      </c>
      <c r="F23" s="126" t="s">
        <v>745</v>
      </c>
      <c r="G23" s="126" t="s">
        <v>801</v>
      </c>
    </row>
    <row r="24" spans="1:7" ht="48" x14ac:dyDescent="0.25">
      <c r="A24" s="127" t="s">
        <v>802</v>
      </c>
      <c r="B24" s="128">
        <v>5</v>
      </c>
      <c r="C24" s="128" t="s">
        <v>752</v>
      </c>
      <c r="D24" s="128" t="s">
        <v>803</v>
      </c>
      <c r="E24" s="129" t="s">
        <v>804</v>
      </c>
      <c r="F24" s="129" t="s">
        <v>745</v>
      </c>
      <c r="G24" s="129" t="s">
        <v>785</v>
      </c>
    </row>
    <row r="25" spans="1:7" ht="48" x14ac:dyDescent="0.25">
      <c r="A25" s="124" t="s">
        <v>805</v>
      </c>
      <c r="B25" s="125">
        <v>8</v>
      </c>
      <c r="C25" s="125" t="s">
        <v>756</v>
      </c>
      <c r="D25" s="125" t="s">
        <v>806</v>
      </c>
      <c r="E25" s="126" t="s">
        <v>744</v>
      </c>
      <c r="F25" s="126" t="s">
        <v>745</v>
      </c>
      <c r="G25" s="126" t="s">
        <v>772</v>
      </c>
    </row>
    <row r="26" spans="1:7" x14ac:dyDescent="0.25">
      <c r="A26" s="124" t="s">
        <v>807</v>
      </c>
      <c r="B26" s="125">
        <v>6</v>
      </c>
      <c r="C26" s="125" t="s">
        <v>752</v>
      </c>
      <c r="D26" s="125" t="s">
        <v>808</v>
      </c>
      <c r="E26" s="126" t="s">
        <v>744</v>
      </c>
      <c r="F26" s="126" t="s">
        <v>745</v>
      </c>
      <c r="G26" s="126" t="s">
        <v>754</v>
      </c>
    </row>
    <row r="27" spans="1:7" ht="72" x14ac:dyDescent="0.25">
      <c r="A27" s="127" t="s">
        <v>809</v>
      </c>
      <c r="B27" s="128">
        <v>6</v>
      </c>
      <c r="C27" s="128" t="s">
        <v>756</v>
      </c>
      <c r="D27" s="128" t="s">
        <v>810</v>
      </c>
      <c r="E27" s="129" t="s">
        <v>811</v>
      </c>
      <c r="F27" s="129" t="s">
        <v>812</v>
      </c>
      <c r="G27" s="129" t="s">
        <v>769</v>
      </c>
    </row>
    <row r="28" spans="1:7" ht="36" x14ac:dyDescent="0.25">
      <c r="A28" s="124" t="s">
        <v>813</v>
      </c>
      <c r="B28" s="125">
        <v>5</v>
      </c>
      <c r="C28" s="125" t="s">
        <v>752</v>
      </c>
      <c r="D28" s="125" t="s">
        <v>814</v>
      </c>
      <c r="E28" s="126" t="s">
        <v>744</v>
      </c>
      <c r="F28" s="126" t="s">
        <v>745</v>
      </c>
      <c r="G28" s="126" t="s">
        <v>754</v>
      </c>
    </row>
    <row r="29" spans="1:7" ht="36" x14ac:dyDescent="0.25">
      <c r="A29" s="124" t="s">
        <v>815</v>
      </c>
      <c r="B29" s="125">
        <v>22</v>
      </c>
      <c r="C29" s="125" t="s">
        <v>756</v>
      </c>
      <c r="D29" s="125" t="s">
        <v>816</v>
      </c>
      <c r="E29" s="126" t="s">
        <v>744</v>
      </c>
      <c r="F29" s="126" t="s">
        <v>745</v>
      </c>
      <c r="G29" s="126" t="s">
        <v>746</v>
      </c>
    </row>
    <row r="30" spans="1:7" ht="72" x14ac:dyDescent="0.25">
      <c r="A30" s="127" t="s">
        <v>817</v>
      </c>
      <c r="B30" s="128">
        <v>2</v>
      </c>
      <c r="C30" s="128" t="s">
        <v>752</v>
      </c>
      <c r="D30" s="128" t="s">
        <v>818</v>
      </c>
      <c r="E30" s="129" t="s">
        <v>819</v>
      </c>
      <c r="F30" s="129" t="s">
        <v>745</v>
      </c>
      <c r="G30" s="129" t="s">
        <v>785</v>
      </c>
    </row>
    <row r="31" spans="1:7" ht="36" x14ac:dyDescent="0.25">
      <c r="A31" s="124" t="s">
        <v>820</v>
      </c>
      <c r="B31" s="125">
        <v>8</v>
      </c>
      <c r="C31" s="125" t="s">
        <v>756</v>
      </c>
      <c r="D31" s="125" t="s">
        <v>821</v>
      </c>
      <c r="E31" s="126" t="s">
        <v>744</v>
      </c>
      <c r="F31" s="126" t="s">
        <v>745</v>
      </c>
      <c r="G31" s="126" t="s">
        <v>772</v>
      </c>
    </row>
    <row r="32" spans="1:7" ht="24" x14ac:dyDescent="0.25">
      <c r="A32" s="127" t="s">
        <v>822</v>
      </c>
      <c r="B32" s="128">
        <v>12</v>
      </c>
      <c r="C32" s="128" t="s">
        <v>752</v>
      </c>
      <c r="D32" s="128" t="s">
        <v>823</v>
      </c>
      <c r="E32" s="129" t="s">
        <v>744</v>
      </c>
      <c r="F32" s="129" t="s">
        <v>745</v>
      </c>
      <c r="G32" s="129" t="s">
        <v>769</v>
      </c>
    </row>
    <row r="33" spans="1:7" ht="36" x14ac:dyDescent="0.25">
      <c r="A33" s="124" t="s">
        <v>824</v>
      </c>
      <c r="B33" s="125">
        <v>3</v>
      </c>
      <c r="C33" s="125" t="s">
        <v>756</v>
      </c>
      <c r="D33" s="125" t="s">
        <v>825</v>
      </c>
      <c r="E33" s="126" t="s">
        <v>744</v>
      </c>
      <c r="F33" s="126" t="s">
        <v>745</v>
      </c>
      <c r="G33" s="126" t="s">
        <v>754</v>
      </c>
    </row>
    <row r="34" spans="1:7" ht="60" x14ac:dyDescent="0.25">
      <c r="A34" s="124" t="s">
        <v>826</v>
      </c>
      <c r="B34" s="125">
        <v>2</v>
      </c>
      <c r="C34" s="125" t="s">
        <v>756</v>
      </c>
      <c r="D34" s="125" t="s">
        <v>827</v>
      </c>
      <c r="E34" s="126" t="s">
        <v>744</v>
      </c>
      <c r="F34" s="126" t="s">
        <v>745</v>
      </c>
      <c r="G34" s="126" t="s">
        <v>801</v>
      </c>
    </row>
    <row r="35" spans="1:7" ht="60" x14ac:dyDescent="0.25">
      <c r="A35" s="127" t="s">
        <v>828</v>
      </c>
      <c r="B35" s="128">
        <v>9</v>
      </c>
      <c r="C35" s="128" t="s">
        <v>756</v>
      </c>
      <c r="D35" s="128" t="s">
        <v>829</v>
      </c>
      <c r="E35" s="129" t="s">
        <v>744</v>
      </c>
      <c r="F35" s="129" t="s">
        <v>745</v>
      </c>
      <c r="G35" s="129" t="s">
        <v>769</v>
      </c>
    </row>
    <row r="36" spans="1:7" ht="48" x14ac:dyDescent="0.25">
      <c r="A36" s="124" t="s">
        <v>830</v>
      </c>
      <c r="B36" s="125">
        <v>11</v>
      </c>
      <c r="C36" s="125" t="s">
        <v>752</v>
      </c>
      <c r="D36" s="125" t="s">
        <v>831</v>
      </c>
      <c r="E36" s="126" t="s">
        <v>744</v>
      </c>
      <c r="F36" s="126" t="s">
        <v>745</v>
      </c>
      <c r="G36" s="126" t="s">
        <v>754</v>
      </c>
    </row>
    <row r="37" spans="1:7" ht="48" x14ac:dyDescent="0.25">
      <c r="A37" s="124" t="s">
        <v>832</v>
      </c>
      <c r="B37" s="125">
        <v>4</v>
      </c>
      <c r="C37" s="125" t="s">
        <v>752</v>
      </c>
      <c r="D37" s="125" t="s">
        <v>833</v>
      </c>
      <c r="E37" s="126" t="s">
        <v>834</v>
      </c>
      <c r="F37" s="126" t="s">
        <v>745</v>
      </c>
      <c r="G37" s="126" t="s">
        <v>754</v>
      </c>
    </row>
    <row r="38" spans="1:7" ht="48" x14ac:dyDescent="0.25">
      <c r="A38" s="124" t="s">
        <v>835</v>
      </c>
      <c r="B38" s="125">
        <v>5</v>
      </c>
      <c r="C38" s="125" t="s">
        <v>752</v>
      </c>
      <c r="D38" s="125" t="s">
        <v>836</v>
      </c>
      <c r="E38" s="126" t="s">
        <v>744</v>
      </c>
      <c r="F38" s="126" t="s">
        <v>774</v>
      </c>
      <c r="G38" s="126" t="s">
        <v>837</v>
      </c>
    </row>
    <row r="39" spans="1:7" ht="84" x14ac:dyDescent="0.25">
      <c r="A39" s="124" t="s">
        <v>838</v>
      </c>
      <c r="B39" s="125">
        <v>16</v>
      </c>
      <c r="C39" s="125" t="s">
        <v>752</v>
      </c>
      <c r="D39" s="125" t="s">
        <v>839</v>
      </c>
      <c r="E39" s="126" t="s">
        <v>840</v>
      </c>
      <c r="F39" s="126" t="s">
        <v>745</v>
      </c>
      <c r="G39" s="126" t="s">
        <v>754</v>
      </c>
    </row>
    <row r="40" spans="1:7" ht="36" x14ac:dyDescent="0.25">
      <c r="A40" s="124" t="s">
        <v>841</v>
      </c>
      <c r="B40" s="125">
        <v>16</v>
      </c>
      <c r="C40" s="125" t="s">
        <v>756</v>
      </c>
      <c r="D40" s="125" t="s">
        <v>842</v>
      </c>
      <c r="E40" s="126" t="s">
        <v>744</v>
      </c>
      <c r="F40" s="126" t="s">
        <v>745</v>
      </c>
      <c r="G40" s="126" t="s">
        <v>772</v>
      </c>
    </row>
    <row r="41" spans="1:7" ht="24" x14ac:dyDescent="0.25">
      <c r="A41" s="124" t="s">
        <v>843</v>
      </c>
      <c r="B41" s="125">
        <v>5</v>
      </c>
      <c r="C41" s="125" t="s">
        <v>756</v>
      </c>
      <c r="D41" s="125" t="s">
        <v>844</v>
      </c>
      <c r="E41" s="126" t="s">
        <v>744</v>
      </c>
      <c r="F41" s="126" t="s">
        <v>745</v>
      </c>
      <c r="G41" s="126" t="s">
        <v>754</v>
      </c>
    </row>
    <row r="43" spans="1:7" ht="40.5" customHeight="1" x14ac:dyDescent="0.25">
      <c r="A43" s="385" t="s">
        <v>845</v>
      </c>
      <c r="B43" s="385"/>
      <c r="C43" s="385"/>
      <c r="D43" s="385"/>
      <c r="E43" s="385"/>
      <c r="F43" s="385"/>
      <c r="G43" s="385"/>
    </row>
    <row r="44" spans="1:7" ht="27.6" customHeight="1" x14ac:dyDescent="0.25">
      <c r="A44" s="85"/>
      <c r="B44" s="85"/>
      <c r="C44" s="85"/>
      <c r="D44" s="85"/>
      <c r="E44" s="85"/>
      <c r="F44" s="85"/>
      <c r="G44" s="85"/>
    </row>
  </sheetData>
  <mergeCells count="1">
    <mergeCell ref="A43:G4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E38" sqref="E38"/>
    </sheetView>
  </sheetViews>
  <sheetFormatPr defaultRowHeight="15" x14ac:dyDescent="0.25"/>
  <cols>
    <col min="1" max="1" width="16.5703125" customWidth="1"/>
    <col min="2" max="2" width="13.7109375" customWidth="1"/>
    <col min="4" max="4" width="11.140625" customWidth="1"/>
  </cols>
  <sheetData>
    <row r="1" spans="1:13" ht="30.6" customHeight="1" thickBot="1" x14ac:dyDescent="0.3">
      <c r="A1" s="398" t="s">
        <v>846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3" ht="15.75" thickBot="1" x14ac:dyDescent="0.3">
      <c r="A2" s="134"/>
      <c r="B2" s="329"/>
      <c r="C2" s="135"/>
      <c r="D2" s="135"/>
      <c r="E2" s="392" t="s">
        <v>752</v>
      </c>
      <c r="F2" s="393"/>
      <c r="G2" s="393"/>
      <c r="H2" s="394"/>
      <c r="I2" s="395" t="s">
        <v>847</v>
      </c>
      <c r="J2" s="396"/>
      <c r="K2" s="396"/>
      <c r="L2" s="397"/>
    </row>
    <row r="3" spans="1:13" ht="36" customHeight="1" thickBot="1" x14ac:dyDescent="0.3">
      <c r="A3" s="136" t="s">
        <v>539</v>
      </c>
      <c r="B3" s="330" t="s">
        <v>1005</v>
      </c>
      <c r="C3" s="137" t="s">
        <v>848</v>
      </c>
      <c r="D3" s="137" t="s">
        <v>601</v>
      </c>
      <c r="E3" s="138" t="s">
        <v>549</v>
      </c>
      <c r="F3" s="138" t="s">
        <v>371</v>
      </c>
      <c r="G3" s="138" t="s">
        <v>849</v>
      </c>
      <c r="H3" s="138" t="s">
        <v>850</v>
      </c>
      <c r="I3" s="349" t="s">
        <v>549</v>
      </c>
      <c r="J3" s="349" t="s">
        <v>371</v>
      </c>
      <c r="K3" s="349" t="s">
        <v>1002</v>
      </c>
      <c r="L3" s="349" t="s">
        <v>850</v>
      </c>
    </row>
    <row r="4" spans="1:13" ht="15.75" thickBot="1" x14ac:dyDescent="0.3">
      <c r="A4" s="136" t="s">
        <v>54</v>
      </c>
      <c r="B4" s="331">
        <v>5</v>
      </c>
      <c r="C4" s="140">
        <v>0.29699999999999999</v>
      </c>
      <c r="D4" s="141">
        <v>0.96899999999999997</v>
      </c>
      <c r="E4" s="142">
        <v>-4.1000000000000002E-2</v>
      </c>
      <c r="F4" s="142">
        <v>2.1999999999999999E-2</v>
      </c>
      <c r="G4" s="143">
        <v>5.91E-2</v>
      </c>
      <c r="H4" s="144">
        <v>5081</v>
      </c>
      <c r="I4" s="350">
        <v>-4.1000000000000002E-2</v>
      </c>
      <c r="J4" s="351">
        <v>2.1999999999999999E-2</v>
      </c>
      <c r="K4" s="352">
        <v>5.4940000000000003E-2</v>
      </c>
      <c r="L4" s="351">
        <v>5081</v>
      </c>
    </row>
    <row r="5" spans="1:13" x14ac:dyDescent="0.25">
      <c r="A5" s="136" t="s">
        <v>57</v>
      </c>
      <c r="B5" s="331">
        <v>15</v>
      </c>
      <c r="C5" s="140">
        <v>0.34499999999999997</v>
      </c>
      <c r="D5" s="141">
        <v>0.90400000000000003</v>
      </c>
      <c r="E5" s="142">
        <v>-5.8999999999999997E-2</v>
      </c>
      <c r="F5" s="142">
        <v>0.03</v>
      </c>
      <c r="G5" s="143">
        <v>4.7100000000000003E-2</v>
      </c>
      <c r="H5" s="144">
        <v>1687</v>
      </c>
      <c r="I5" s="350">
        <v>-6.2539999999999998E-2</v>
      </c>
      <c r="J5" s="351">
        <v>0.03</v>
      </c>
      <c r="K5" s="352">
        <v>3.5099999999999999E-2</v>
      </c>
      <c r="L5" s="351">
        <v>1678</v>
      </c>
    </row>
    <row r="6" spans="1:13" x14ac:dyDescent="0.25">
      <c r="A6" s="136" t="s">
        <v>59</v>
      </c>
      <c r="B6" s="331">
        <v>10</v>
      </c>
      <c r="C6" s="140">
        <v>0.28899999999999998</v>
      </c>
      <c r="D6" s="141">
        <v>0.88100000000000001</v>
      </c>
      <c r="E6" s="142">
        <v>-0.13900000000000001</v>
      </c>
      <c r="F6" s="142">
        <v>6.9000000000000006E-2</v>
      </c>
      <c r="G6" s="143">
        <v>4.3499999999999997E-2</v>
      </c>
      <c r="H6" s="144">
        <v>487</v>
      </c>
      <c r="I6" s="350">
        <v>-6.6960000000000006E-2</v>
      </c>
      <c r="J6" s="351">
        <v>7.0999999999999994E-2</v>
      </c>
      <c r="K6" s="352">
        <v>0.34229999999999999</v>
      </c>
      <c r="L6" s="351">
        <v>487</v>
      </c>
    </row>
    <row r="7" spans="1:13" x14ac:dyDescent="0.25">
      <c r="A7" s="136" t="s">
        <v>60</v>
      </c>
      <c r="B7" s="331">
        <v>12</v>
      </c>
      <c r="C7" s="140">
        <v>0.26300000000000001</v>
      </c>
      <c r="D7" s="141">
        <v>0.89400000000000002</v>
      </c>
      <c r="E7" s="142">
        <v>-0.02</v>
      </c>
      <c r="F7" s="142">
        <v>0.11799999999999999</v>
      </c>
      <c r="G7" s="143">
        <v>0.86799999999999999</v>
      </c>
      <c r="H7" s="144">
        <v>200</v>
      </c>
      <c r="I7" s="350">
        <v>-2.4E-2</v>
      </c>
      <c r="J7" s="351">
        <v>0.11899999999999999</v>
      </c>
      <c r="K7" s="352">
        <v>0.84299999999999997</v>
      </c>
      <c r="L7" s="351">
        <v>198</v>
      </c>
    </row>
    <row r="8" spans="1:13" x14ac:dyDescent="0.25">
      <c r="A8" s="136" t="s">
        <v>66</v>
      </c>
      <c r="B8" s="331">
        <v>83</v>
      </c>
      <c r="C8" s="140">
        <v>0.28599999999999998</v>
      </c>
      <c r="D8" s="141">
        <v>0.99299999999999999</v>
      </c>
      <c r="E8" s="142">
        <v>-7.0000000000000007E-2</v>
      </c>
      <c r="F8" s="142">
        <v>2.3E-2</v>
      </c>
      <c r="G8" s="143">
        <v>2.0699999999999998E-3</v>
      </c>
      <c r="H8" s="144">
        <v>4716</v>
      </c>
      <c r="I8" s="350">
        <v>-7.8E-2</v>
      </c>
      <c r="J8" s="351">
        <v>2.1999999999999999E-2</v>
      </c>
      <c r="K8" s="352">
        <v>3.88E-4</v>
      </c>
      <c r="L8" s="351">
        <v>4682</v>
      </c>
    </row>
    <row r="9" spans="1:13" x14ac:dyDescent="0.25">
      <c r="A9" s="147" t="s">
        <v>69</v>
      </c>
      <c r="B9" s="332">
        <v>2</v>
      </c>
      <c r="C9" s="148">
        <v>0.24</v>
      </c>
      <c r="D9" s="149">
        <v>0.95099999999999996</v>
      </c>
      <c r="E9" s="150">
        <v>-4.8000000000000001E-2</v>
      </c>
      <c r="F9" s="150">
        <v>0.02</v>
      </c>
      <c r="G9" s="151">
        <v>1.83E-2</v>
      </c>
      <c r="H9" s="152">
        <v>7652</v>
      </c>
      <c r="I9" s="353">
        <v>-5.1610000000000003E-2</v>
      </c>
      <c r="J9" s="353">
        <v>2.197E-2</v>
      </c>
      <c r="K9" s="354">
        <v>1.883E-2</v>
      </c>
      <c r="L9" s="355">
        <v>6430</v>
      </c>
    </row>
    <row r="10" spans="1:13" x14ac:dyDescent="0.25">
      <c r="A10" s="153" t="s">
        <v>81</v>
      </c>
      <c r="B10" s="333">
        <v>7</v>
      </c>
      <c r="C10" s="154">
        <v>0.26100000000000001</v>
      </c>
      <c r="D10" s="155">
        <v>0.98799999999999999</v>
      </c>
      <c r="E10" s="156">
        <v>-5.8000000000000003E-2</v>
      </c>
      <c r="F10" s="156">
        <v>3.6999999999999998E-2</v>
      </c>
      <c r="G10" s="157">
        <v>0.11</v>
      </c>
      <c r="H10" s="158">
        <v>2089</v>
      </c>
      <c r="I10" s="356">
        <v>-5.7000000000000002E-2</v>
      </c>
      <c r="J10" s="356">
        <v>3.6999999999999998E-2</v>
      </c>
      <c r="K10" s="357">
        <v>0.12039999999999999</v>
      </c>
      <c r="L10" s="358">
        <v>2079</v>
      </c>
    </row>
    <row r="11" spans="1:13" x14ac:dyDescent="0.25">
      <c r="A11" s="159"/>
      <c r="B11" s="159"/>
      <c r="C11" s="160"/>
      <c r="D11" s="160"/>
      <c r="E11" s="160"/>
      <c r="F11" s="160"/>
      <c r="G11" s="161"/>
      <c r="H11" s="160"/>
      <c r="I11" s="160"/>
      <c r="J11" s="160"/>
      <c r="K11" s="161"/>
      <c r="L11" s="160"/>
    </row>
    <row r="12" spans="1:13" ht="15.75" thickBot="1" x14ac:dyDescent="0.3">
      <c r="A12" s="162" t="s">
        <v>851</v>
      </c>
      <c r="B12" s="162"/>
      <c r="C12" s="160"/>
      <c r="D12" s="160"/>
      <c r="E12" s="160"/>
      <c r="F12" s="160"/>
      <c r="G12" s="161"/>
      <c r="H12" s="160"/>
      <c r="I12" s="160"/>
      <c r="J12" s="160"/>
      <c r="K12" s="161"/>
      <c r="L12" s="160"/>
    </row>
    <row r="13" spans="1:13" ht="15" customHeight="1" thickBot="1" x14ac:dyDescent="0.3">
      <c r="A13" s="153"/>
      <c r="B13" s="155"/>
      <c r="C13" s="155"/>
      <c r="D13" s="389" t="s">
        <v>752</v>
      </c>
      <c r="E13" s="390"/>
      <c r="F13" s="390"/>
      <c r="G13" s="391"/>
      <c r="H13" s="386" t="s">
        <v>847</v>
      </c>
      <c r="I13" s="387"/>
      <c r="J13" s="387"/>
      <c r="K13" s="388"/>
    </row>
    <row r="14" spans="1:13" ht="25.5" thickBot="1" x14ac:dyDescent="0.3">
      <c r="A14" s="136" t="s">
        <v>852</v>
      </c>
      <c r="B14" s="137" t="s">
        <v>848</v>
      </c>
      <c r="C14" s="137" t="s">
        <v>601</v>
      </c>
      <c r="D14" s="138" t="s">
        <v>549</v>
      </c>
      <c r="E14" s="138" t="s">
        <v>371</v>
      </c>
      <c r="F14" s="138" t="s">
        <v>853</v>
      </c>
      <c r="G14" s="138" t="s">
        <v>850</v>
      </c>
      <c r="H14" s="139" t="s">
        <v>549</v>
      </c>
      <c r="I14" s="139" t="s">
        <v>371</v>
      </c>
      <c r="J14" s="139" t="s">
        <v>853</v>
      </c>
      <c r="K14" s="139" t="s">
        <v>850</v>
      </c>
    </row>
    <row r="15" spans="1:13" ht="15.75" thickBot="1" x14ac:dyDescent="0.3">
      <c r="A15" s="136" t="s">
        <v>383</v>
      </c>
      <c r="B15" s="141">
        <v>0.28299999999999997</v>
      </c>
      <c r="C15" s="141">
        <v>0.94</v>
      </c>
      <c r="D15" s="144">
        <v>-5.5E-2</v>
      </c>
      <c r="E15" s="144">
        <v>1.0999999999999999E-2</v>
      </c>
      <c r="F15" s="143">
        <v>2.7000000000000001E-7</v>
      </c>
      <c r="G15" s="144">
        <v>21912</v>
      </c>
      <c r="H15" s="145">
        <v>-6.3E-2</v>
      </c>
      <c r="I15" s="145">
        <v>1.2999999999999999E-2</v>
      </c>
      <c r="J15" s="146">
        <v>6.1610000000000002E-7</v>
      </c>
      <c r="K15" s="145">
        <v>20635</v>
      </c>
    </row>
    <row r="16" spans="1:13" x14ac:dyDescent="0.25">
      <c r="A16" s="162" t="s">
        <v>1006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</row>
    <row r="17" spans="1:12" x14ac:dyDescent="0.2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</row>
  </sheetData>
  <mergeCells count="5">
    <mergeCell ref="H13:K13"/>
    <mergeCell ref="D13:G13"/>
    <mergeCell ref="E2:H2"/>
    <mergeCell ref="I2:L2"/>
    <mergeCell ref="A1:M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16" sqref="A16"/>
    </sheetView>
  </sheetViews>
  <sheetFormatPr defaultRowHeight="15" x14ac:dyDescent="0.25"/>
  <cols>
    <col min="1" max="1" width="18.42578125" customWidth="1"/>
    <col min="2" max="2" width="13.140625" customWidth="1"/>
    <col min="4" max="4" width="11" bestFit="1" customWidth="1"/>
  </cols>
  <sheetData>
    <row r="1" spans="1:13" ht="31.5" customHeight="1" thickBot="1" x14ac:dyDescent="0.3">
      <c r="A1" s="398" t="s">
        <v>854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3" ht="15.75" thickBot="1" x14ac:dyDescent="0.3">
      <c r="A2" s="163"/>
      <c r="B2" s="164"/>
      <c r="C2" s="164"/>
      <c r="D2" s="165"/>
      <c r="E2" s="401" t="s">
        <v>752</v>
      </c>
      <c r="F2" s="402"/>
      <c r="G2" s="402"/>
      <c r="H2" s="403"/>
      <c r="I2" s="404" t="s">
        <v>847</v>
      </c>
      <c r="J2" s="399"/>
      <c r="K2" s="399"/>
      <c r="L2" s="400"/>
    </row>
    <row r="3" spans="1:13" ht="37.5" thickBot="1" x14ac:dyDescent="0.3">
      <c r="A3" s="166" t="s">
        <v>539</v>
      </c>
      <c r="B3" s="330" t="s">
        <v>1004</v>
      </c>
      <c r="C3" s="167" t="s">
        <v>855</v>
      </c>
      <c r="D3" s="168" t="s">
        <v>601</v>
      </c>
      <c r="E3" s="169" t="s">
        <v>549</v>
      </c>
      <c r="F3" s="170" t="s">
        <v>371</v>
      </c>
      <c r="G3" s="170" t="s">
        <v>856</v>
      </c>
      <c r="H3" s="171" t="s">
        <v>850</v>
      </c>
      <c r="I3" s="334" t="s">
        <v>549</v>
      </c>
      <c r="J3" s="335" t="s">
        <v>371</v>
      </c>
      <c r="K3" s="335" t="s">
        <v>1001</v>
      </c>
      <c r="L3" s="336" t="s">
        <v>850</v>
      </c>
    </row>
    <row r="4" spans="1:13" ht="15.75" thickBot="1" x14ac:dyDescent="0.3">
      <c r="A4" s="172" t="s">
        <v>54</v>
      </c>
      <c r="B4" s="331">
        <v>5</v>
      </c>
      <c r="C4" s="173">
        <f>1-0.53</f>
        <v>0.47</v>
      </c>
      <c r="D4" s="174" t="s">
        <v>461</v>
      </c>
      <c r="E4" s="175" t="s">
        <v>461</v>
      </c>
      <c r="F4" s="176" t="s">
        <v>461</v>
      </c>
      <c r="G4" s="177" t="s">
        <v>461</v>
      </c>
      <c r="H4" s="178" t="s">
        <v>461</v>
      </c>
      <c r="I4" s="337">
        <v>-7.0000000000000001E-3</v>
      </c>
      <c r="J4" s="338">
        <v>1.9599999999999999E-2</v>
      </c>
      <c r="K4" s="339">
        <v>0.7117</v>
      </c>
      <c r="L4" s="340">
        <v>5081</v>
      </c>
    </row>
    <row r="5" spans="1:13" ht="15.75" thickBot="1" x14ac:dyDescent="0.3">
      <c r="A5" s="179" t="s">
        <v>57</v>
      </c>
      <c r="B5" s="331">
        <v>15</v>
      </c>
      <c r="C5" s="180">
        <v>0.46700000000000003</v>
      </c>
      <c r="D5" s="181">
        <v>0.99099999999999999</v>
      </c>
      <c r="E5" s="182">
        <v>-1.315E-2</v>
      </c>
      <c r="F5" s="183">
        <v>2.7279999999999999E-2</v>
      </c>
      <c r="G5" s="184">
        <v>0.63</v>
      </c>
      <c r="H5" s="185">
        <v>1687</v>
      </c>
      <c r="I5" s="341">
        <v>-1.2999999999999999E-2</v>
      </c>
      <c r="J5" s="342">
        <v>2.7279999999999999E-2</v>
      </c>
      <c r="K5" s="343">
        <v>0.63370000000000004</v>
      </c>
      <c r="L5" s="344">
        <v>1678</v>
      </c>
    </row>
    <row r="6" spans="1:13" ht="15.75" thickBot="1" x14ac:dyDescent="0.3">
      <c r="A6" s="179" t="s">
        <v>59</v>
      </c>
      <c r="B6" s="331">
        <v>10</v>
      </c>
      <c r="C6" s="180">
        <v>0.48599999999999999</v>
      </c>
      <c r="D6" s="181">
        <v>0.98199999999999998</v>
      </c>
      <c r="E6" s="182">
        <v>1.7659999999999999E-2</v>
      </c>
      <c r="F6" s="183">
        <v>5.849E-2</v>
      </c>
      <c r="G6" s="184">
        <v>0.76300000000000001</v>
      </c>
      <c r="H6" s="185">
        <v>487</v>
      </c>
      <c r="I6" s="341">
        <v>3.1210000000000002E-2</v>
      </c>
      <c r="J6" s="342">
        <v>6.4839999999999995E-2</v>
      </c>
      <c r="K6" s="343">
        <v>0.63019999999999998</v>
      </c>
      <c r="L6" s="344">
        <v>487</v>
      </c>
    </row>
    <row r="7" spans="1:13" ht="15.75" thickBot="1" x14ac:dyDescent="0.3">
      <c r="A7" s="179" t="s">
        <v>60</v>
      </c>
      <c r="B7" s="331">
        <v>12</v>
      </c>
      <c r="C7" s="180">
        <v>0.432</v>
      </c>
      <c r="D7" s="181">
        <v>0.98799999999999999</v>
      </c>
      <c r="E7" s="182">
        <v>-7.9039999999999999E-2</v>
      </c>
      <c r="F7" s="183">
        <v>0.1019</v>
      </c>
      <c r="G7" s="184">
        <v>0.438</v>
      </c>
      <c r="H7" s="185">
        <v>200</v>
      </c>
      <c r="I7" s="341">
        <v>-7.6939999999999995E-2</v>
      </c>
      <c r="J7" s="342">
        <v>0.1023</v>
      </c>
      <c r="K7" s="343">
        <v>0.45219999999999999</v>
      </c>
      <c r="L7" s="344">
        <v>198</v>
      </c>
    </row>
    <row r="8" spans="1:13" ht="15.75" thickBot="1" x14ac:dyDescent="0.3">
      <c r="A8" s="179" t="s">
        <v>66</v>
      </c>
      <c r="B8" s="331">
        <v>83</v>
      </c>
      <c r="C8" s="180">
        <v>0.48299999999999998</v>
      </c>
      <c r="D8" s="188">
        <v>1</v>
      </c>
      <c r="E8" s="182">
        <v>-5.1319999999999998E-2</v>
      </c>
      <c r="F8" s="183">
        <v>2.069E-2</v>
      </c>
      <c r="G8" s="184">
        <v>1.3100000000000001E-2</v>
      </c>
      <c r="H8" s="185">
        <v>4716</v>
      </c>
      <c r="I8" s="341">
        <v>-5.024E-2</v>
      </c>
      <c r="J8" s="342">
        <v>2.01E-2</v>
      </c>
      <c r="K8" s="343">
        <v>1.248E-2</v>
      </c>
      <c r="L8" s="344">
        <v>4682</v>
      </c>
    </row>
    <row r="9" spans="1:13" ht="15.75" thickBot="1" x14ac:dyDescent="0.3">
      <c r="A9" s="179" t="s">
        <v>69</v>
      </c>
      <c r="B9" s="332">
        <v>2</v>
      </c>
      <c r="C9" s="180">
        <v>0.46500000000000002</v>
      </c>
      <c r="D9" s="181">
        <v>0.95099999999999996</v>
      </c>
      <c r="E9" s="182">
        <v>-1.499E-2</v>
      </c>
      <c r="F9" s="183">
        <v>1.669E-2</v>
      </c>
      <c r="G9" s="184">
        <v>0.36899999999999999</v>
      </c>
      <c r="H9" s="185">
        <v>7652</v>
      </c>
      <c r="I9" s="341">
        <v>-2.827E-2</v>
      </c>
      <c r="J9" s="342">
        <v>1.8190000000000001E-2</v>
      </c>
      <c r="K9" s="343">
        <v>0.1202</v>
      </c>
      <c r="L9" s="344">
        <v>6430</v>
      </c>
    </row>
    <row r="10" spans="1:13" ht="15.75" thickBot="1" x14ac:dyDescent="0.3">
      <c r="A10" s="189" t="s">
        <v>81</v>
      </c>
      <c r="B10" s="333">
        <v>7</v>
      </c>
      <c r="C10" s="190">
        <v>0.49969999999999998</v>
      </c>
      <c r="D10" s="191">
        <v>1</v>
      </c>
      <c r="E10" s="192">
        <v>-6.4979999999999996E-2</v>
      </c>
      <c r="F10" s="193">
        <v>3.2140000000000002E-2</v>
      </c>
      <c r="G10" s="194">
        <v>4.3200000000000002E-2</v>
      </c>
      <c r="H10" s="195">
        <v>2089</v>
      </c>
      <c r="I10" s="345">
        <v>-6.3310000000000005E-2</v>
      </c>
      <c r="J10" s="346">
        <v>3.227E-2</v>
      </c>
      <c r="K10" s="347">
        <v>4.922E-2</v>
      </c>
      <c r="L10" s="348">
        <v>2064</v>
      </c>
    </row>
    <row r="11" spans="1:13" x14ac:dyDescent="0.25">
      <c r="A11" s="199"/>
      <c r="B11" s="199"/>
      <c r="C11" s="200"/>
      <c r="D11" s="200"/>
      <c r="E11" s="200"/>
      <c r="F11" s="200"/>
      <c r="G11" s="201"/>
      <c r="H11" s="162"/>
      <c r="I11" s="200"/>
      <c r="J11" s="200"/>
      <c r="K11" s="201"/>
      <c r="L11" s="162"/>
    </row>
    <row r="12" spans="1:13" ht="15.75" thickBot="1" x14ac:dyDescent="0.3">
      <c r="A12" s="162" t="s">
        <v>589</v>
      </c>
      <c r="B12" s="162"/>
      <c r="C12" s="200"/>
      <c r="D12" s="162"/>
      <c r="E12" s="162"/>
      <c r="F12" s="162"/>
      <c r="G12" s="201"/>
      <c r="H12" s="162"/>
      <c r="I12" s="162"/>
      <c r="J12" s="162"/>
      <c r="K12" s="201"/>
      <c r="L12" s="162"/>
    </row>
    <row r="13" spans="1:13" ht="15.75" thickBot="1" x14ac:dyDescent="0.3">
      <c r="A13" s="163"/>
      <c r="B13" s="164"/>
      <c r="C13" s="164"/>
      <c r="D13" s="401" t="s">
        <v>752</v>
      </c>
      <c r="E13" s="402"/>
      <c r="F13" s="402"/>
      <c r="G13" s="403"/>
      <c r="H13" s="399" t="s">
        <v>847</v>
      </c>
      <c r="I13" s="399"/>
      <c r="J13" s="399"/>
      <c r="K13" s="400"/>
    </row>
    <row r="14" spans="1:13" ht="25.5" thickBot="1" x14ac:dyDescent="0.3">
      <c r="A14" s="166" t="s">
        <v>852</v>
      </c>
      <c r="B14" s="202" t="s">
        <v>855</v>
      </c>
      <c r="C14" s="203" t="s">
        <v>601</v>
      </c>
      <c r="D14" s="204" t="s">
        <v>549</v>
      </c>
      <c r="E14" s="205" t="s">
        <v>371</v>
      </c>
      <c r="F14" s="206" t="s">
        <v>856</v>
      </c>
      <c r="G14" s="207" t="s">
        <v>850</v>
      </c>
      <c r="H14" s="208" t="s">
        <v>549</v>
      </c>
      <c r="I14" s="209" t="s">
        <v>371</v>
      </c>
      <c r="J14" s="210" t="s">
        <v>856</v>
      </c>
      <c r="K14" s="211" t="s">
        <v>850</v>
      </c>
    </row>
    <row r="15" spans="1:13" ht="15.75" thickBot="1" x14ac:dyDescent="0.3">
      <c r="A15" s="212" t="s">
        <v>857</v>
      </c>
      <c r="B15" s="213">
        <v>0.47399999999999998</v>
      </c>
      <c r="C15" s="214">
        <f>AVERAGE(D5:D10)</f>
        <v>0.98533333333333328</v>
      </c>
      <c r="D15" s="192">
        <v>-2.98E-2</v>
      </c>
      <c r="E15" s="193">
        <v>1.0800000000000001E-2</v>
      </c>
      <c r="F15" s="194">
        <v>5.8640000000000003E-3</v>
      </c>
      <c r="G15" s="195">
        <v>15608</v>
      </c>
      <c r="H15" s="196">
        <v>-3.5499999999999997E-2</v>
      </c>
      <c r="I15" s="215">
        <v>1.0999999999999999E-2</v>
      </c>
      <c r="J15" s="197">
        <v>1.4450000000000001E-3</v>
      </c>
      <c r="K15" s="198">
        <v>20635</v>
      </c>
    </row>
    <row r="16" spans="1:13" x14ac:dyDescent="0.25">
      <c r="A16" s="26" t="s">
        <v>1006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</sheetData>
  <mergeCells count="5">
    <mergeCell ref="H13:K13"/>
    <mergeCell ref="E2:H2"/>
    <mergeCell ref="I2:L2"/>
    <mergeCell ref="A1:M1"/>
    <mergeCell ref="D13:G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B16" sqref="B16"/>
    </sheetView>
  </sheetViews>
  <sheetFormatPr defaultRowHeight="15" x14ac:dyDescent="0.25"/>
  <cols>
    <col min="2" max="2" width="17.85546875" bestFit="1" customWidth="1"/>
    <col min="5" max="5" width="10.140625" customWidth="1"/>
    <col min="6" max="6" width="12.28515625" customWidth="1"/>
    <col min="8" max="8" width="10" customWidth="1"/>
    <col min="11" max="11" width="10.85546875" customWidth="1"/>
    <col min="12" max="12" width="11.7109375" customWidth="1"/>
  </cols>
  <sheetData>
    <row r="1" spans="1:12" ht="15.75" thickBot="1" x14ac:dyDescent="0.3">
      <c r="A1" s="26" t="s">
        <v>858</v>
      </c>
    </row>
    <row r="2" spans="1:12" ht="15.75" thickBot="1" x14ac:dyDescent="0.3">
      <c r="A2" s="409" t="s">
        <v>859</v>
      </c>
      <c r="B2" s="410"/>
      <c r="C2" s="410"/>
      <c r="D2" s="410"/>
      <c r="E2" s="410"/>
      <c r="F2" s="411"/>
      <c r="G2" s="412" t="s">
        <v>860</v>
      </c>
      <c r="H2" s="413"/>
      <c r="I2" s="413"/>
      <c r="J2" s="413"/>
      <c r="K2" s="413"/>
      <c r="L2" s="414"/>
    </row>
    <row r="3" spans="1:12" x14ac:dyDescent="0.25">
      <c r="A3" s="415" t="s">
        <v>861</v>
      </c>
      <c r="B3" s="415" t="s">
        <v>155</v>
      </c>
      <c r="C3" s="415" t="s">
        <v>862</v>
      </c>
      <c r="D3" s="417" t="s">
        <v>863</v>
      </c>
      <c r="E3" s="415" t="s">
        <v>864</v>
      </c>
      <c r="F3" s="415" t="s">
        <v>865</v>
      </c>
      <c r="G3" s="405" t="s">
        <v>861</v>
      </c>
      <c r="H3" s="405" t="s">
        <v>155</v>
      </c>
      <c r="I3" s="405" t="s">
        <v>862</v>
      </c>
      <c r="J3" s="407" t="s">
        <v>863</v>
      </c>
      <c r="K3" s="405" t="s">
        <v>864</v>
      </c>
      <c r="L3" s="216" t="s">
        <v>866</v>
      </c>
    </row>
    <row r="4" spans="1:12" ht="15.75" thickBot="1" x14ac:dyDescent="0.3">
      <c r="A4" s="416"/>
      <c r="B4" s="416"/>
      <c r="C4" s="416"/>
      <c r="D4" s="418"/>
      <c r="E4" s="416"/>
      <c r="F4" s="416"/>
      <c r="G4" s="406"/>
      <c r="H4" s="406"/>
      <c r="I4" s="406"/>
      <c r="J4" s="408"/>
      <c r="K4" s="406"/>
      <c r="L4" s="217" t="s">
        <v>863</v>
      </c>
    </row>
    <row r="5" spans="1:12" ht="15.75" thickBot="1" x14ac:dyDescent="0.3">
      <c r="A5" s="218">
        <v>16</v>
      </c>
      <c r="B5" s="219" t="s">
        <v>867</v>
      </c>
      <c r="C5" s="220">
        <v>148</v>
      </c>
      <c r="D5" s="220" t="s">
        <v>868</v>
      </c>
      <c r="E5" s="220" t="s">
        <v>379</v>
      </c>
      <c r="F5" s="221">
        <v>5.3300000000000002E-79</v>
      </c>
      <c r="G5" s="220">
        <v>16</v>
      </c>
      <c r="H5" s="219" t="s">
        <v>867</v>
      </c>
      <c r="I5" s="220">
        <v>148</v>
      </c>
      <c r="J5" s="220" t="s">
        <v>868</v>
      </c>
      <c r="K5" s="220" t="s">
        <v>379</v>
      </c>
      <c r="L5" s="222">
        <v>1.2699999999999999E-97</v>
      </c>
    </row>
    <row r="6" spans="1:12" ht="15.75" thickBot="1" x14ac:dyDescent="0.3">
      <c r="A6" s="218">
        <v>16</v>
      </c>
      <c r="B6" s="219" t="s">
        <v>869</v>
      </c>
      <c r="C6" s="220">
        <v>58</v>
      </c>
      <c r="D6" s="220" t="s">
        <v>868</v>
      </c>
      <c r="E6" s="220" t="s">
        <v>375</v>
      </c>
      <c r="F6" s="221">
        <v>2.1699999999999999E-88</v>
      </c>
      <c r="G6" s="220">
        <v>16</v>
      </c>
      <c r="H6" s="219" t="s">
        <v>869</v>
      </c>
      <c r="I6" s="220">
        <v>58</v>
      </c>
      <c r="J6" s="220" t="s">
        <v>868</v>
      </c>
      <c r="K6" s="220" t="s">
        <v>642</v>
      </c>
      <c r="L6" s="222">
        <v>3.8599999999999999E-118</v>
      </c>
    </row>
    <row r="7" spans="1:12" ht="15.75" thickBot="1" x14ac:dyDescent="0.3">
      <c r="A7" s="218">
        <v>17</v>
      </c>
      <c r="B7" s="219" t="s">
        <v>870</v>
      </c>
      <c r="C7" s="220">
        <v>78</v>
      </c>
      <c r="D7" s="220" t="s">
        <v>868</v>
      </c>
      <c r="E7" s="220" t="s">
        <v>383</v>
      </c>
      <c r="F7" s="221">
        <v>1.24E-8</v>
      </c>
      <c r="G7" s="220">
        <v>17</v>
      </c>
      <c r="H7" s="219" t="s">
        <v>870</v>
      </c>
      <c r="I7" s="220">
        <v>78</v>
      </c>
      <c r="J7" s="221">
        <v>3.6000000000000001E-5</v>
      </c>
      <c r="K7" s="220" t="s">
        <v>383</v>
      </c>
      <c r="L7" s="222">
        <v>2.9600000000000001E-5</v>
      </c>
    </row>
    <row r="8" spans="1:12" ht="15.75" thickBot="1" x14ac:dyDescent="0.3">
      <c r="A8" s="218">
        <v>17</v>
      </c>
      <c r="B8" s="219" t="s">
        <v>789</v>
      </c>
      <c r="C8" s="220">
        <v>27</v>
      </c>
      <c r="D8" s="221">
        <v>1.7E-5</v>
      </c>
      <c r="E8" s="220" t="s">
        <v>395</v>
      </c>
      <c r="F8" s="221">
        <v>2.04E-7</v>
      </c>
      <c r="G8" s="220">
        <v>21</v>
      </c>
      <c r="H8" s="219" t="s">
        <v>871</v>
      </c>
      <c r="I8" s="220">
        <v>31</v>
      </c>
      <c r="J8" s="221">
        <v>4.0000000000000003E-5</v>
      </c>
      <c r="K8" s="220" t="s">
        <v>872</v>
      </c>
      <c r="L8" s="222">
        <v>3.8300000000000003E-5</v>
      </c>
    </row>
    <row r="9" spans="1:12" ht="15.75" thickBot="1" x14ac:dyDescent="0.3">
      <c r="A9" s="223">
        <v>2</v>
      </c>
      <c r="B9" s="224" t="s">
        <v>873</v>
      </c>
      <c r="C9" s="105">
        <v>1</v>
      </c>
      <c r="D9" s="109">
        <v>2.6999999999999999E-5</v>
      </c>
      <c r="E9" s="105" t="s">
        <v>874</v>
      </c>
      <c r="F9" s="109">
        <v>2.6599999999999999E-5</v>
      </c>
      <c r="G9" s="105">
        <v>12</v>
      </c>
      <c r="H9" s="224" t="s">
        <v>875</v>
      </c>
      <c r="I9" s="105">
        <v>1</v>
      </c>
      <c r="J9" s="105">
        <v>1.15E-4</v>
      </c>
      <c r="K9" s="105" t="s">
        <v>876</v>
      </c>
      <c r="L9" s="112">
        <v>1.7200000000000001E-4</v>
      </c>
    </row>
  </sheetData>
  <mergeCells count="13">
    <mergeCell ref="I3:I4"/>
    <mergeCell ref="J3:J4"/>
    <mergeCell ref="K3:K4"/>
    <mergeCell ref="A2:F2"/>
    <mergeCell ref="G2:L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/>
  </sheetViews>
  <sheetFormatPr defaultRowHeight="15" x14ac:dyDescent="0.25"/>
  <cols>
    <col min="3" max="3" width="8.85546875" bestFit="1" customWidth="1"/>
    <col min="8" max="8" width="15.85546875" bestFit="1" customWidth="1"/>
    <col min="9" max="9" width="14.42578125" bestFit="1" customWidth="1"/>
    <col min="11" max="11" width="16.140625" customWidth="1"/>
    <col min="12" max="12" width="13.85546875" customWidth="1"/>
  </cols>
  <sheetData>
    <row r="1" spans="1:13" ht="15.75" thickBot="1" x14ac:dyDescent="0.3">
      <c r="A1" s="26" t="s">
        <v>877</v>
      </c>
      <c r="B1" s="40"/>
      <c r="C1" s="40"/>
      <c r="D1" s="40"/>
      <c r="E1" s="40"/>
      <c r="F1" s="40"/>
      <c r="G1" s="40"/>
      <c r="H1" s="40"/>
      <c r="I1" s="40"/>
      <c r="J1" s="40"/>
    </row>
    <row r="2" spans="1:13" ht="36.75" thickBot="1" x14ac:dyDescent="0.3">
      <c r="A2" s="225" t="s">
        <v>155</v>
      </c>
      <c r="B2" s="226" t="s">
        <v>364</v>
      </c>
      <c r="C2" s="227" t="s">
        <v>878</v>
      </c>
      <c r="D2" s="227" t="s">
        <v>879</v>
      </c>
      <c r="E2" s="227" t="s">
        <v>880</v>
      </c>
      <c r="F2" s="227" t="s">
        <v>881</v>
      </c>
      <c r="G2" s="226" t="s">
        <v>882</v>
      </c>
      <c r="H2" s="226" t="s">
        <v>883</v>
      </c>
      <c r="I2" s="226" t="s">
        <v>884</v>
      </c>
      <c r="J2" s="226" t="s">
        <v>885</v>
      </c>
      <c r="K2" s="226" t="s">
        <v>883</v>
      </c>
      <c r="L2" s="226" t="s">
        <v>884</v>
      </c>
      <c r="M2" s="226" t="s">
        <v>885</v>
      </c>
    </row>
    <row r="3" spans="1:13" ht="15.75" thickBot="1" x14ac:dyDescent="0.3">
      <c r="A3" s="228"/>
      <c r="B3" s="229"/>
      <c r="C3" s="230"/>
      <c r="D3" s="230"/>
      <c r="E3" s="231"/>
      <c r="F3" s="231"/>
      <c r="G3" s="232"/>
      <c r="H3" s="419" t="s">
        <v>752</v>
      </c>
      <c r="I3" s="420"/>
      <c r="J3" s="421"/>
      <c r="K3" s="419" t="s">
        <v>756</v>
      </c>
      <c r="L3" s="420"/>
      <c r="M3" s="421"/>
    </row>
    <row r="4" spans="1:13" ht="15.75" thickBot="1" x14ac:dyDescent="0.3">
      <c r="A4" s="233" t="s">
        <v>163</v>
      </c>
      <c r="B4" s="234">
        <v>15</v>
      </c>
      <c r="C4" s="235">
        <v>48482861</v>
      </c>
      <c r="D4" s="235">
        <v>48597275</v>
      </c>
      <c r="E4" s="235">
        <v>171</v>
      </c>
      <c r="F4" s="235">
        <v>5</v>
      </c>
      <c r="G4" s="236">
        <v>0.01</v>
      </c>
      <c r="H4" s="235">
        <v>0</v>
      </c>
      <c r="I4" s="235" t="s">
        <v>886</v>
      </c>
      <c r="J4" s="236">
        <v>1.2E-2</v>
      </c>
      <c r="K4" s="237">
        <v>1</v>
      </c>
      <c r="L4" s="237" t="s">
        <v>886</v>
      </c>
      <c r="M4" s="238">
        <v>8.9999999999999993E-3</v>
      </c>
    </row>
    <row r="5" spans="1:13" ht="15.75" thickBot="1" x14ac:dyDescent="0.3">
      <c r="A5" s="233" t="s">
        <v>169</v>
      </c>
      <c r="B5" s="234">
        <v>11</v>
      </c>
      <c r="C5" s="236">
        <v>129000000</v>
      </c>
      <c r="D5" s="236">
        <v>129000000</v>
      </c>
      <c r="E5" s="235">
        <v>95</v>
      </c>
      <c r="F5" s="235">
        <v>7</v>
      </c>
      <c r="G5" s="236">
        <v>7.0000000000000001E-3</v>
      </c>
      <c r="H5" s="235">
        <v>0</v>
      </c>
      <c r="I5" s="235" t="s">
        <v>887</v>
      </c>
      <c r="J5" s="236">
        <v>3.2000000000000001E-2</v>
      </c>
      <c r="K5" s="237">
        <v>1</v>
      </c>
      <c r="L5" s="237" t="s">
        <v>888</v>
      </c>
      <c r="M5" s="238">
        <v>6.0000000000000001E-3</v>
      </c>
    </row>
    <row r="6" spans="1:13" ht="15.75" thickBot="1" x14ac:dyDescent="0.3">
      <c r="A6" s="233" t="s">
        <v>175</v>
      </c>
      <c r="B6" s="234">
        <v>1</v>
      </c>
      <c r="C6" s="235">
        <v>16370272</v>
      </c>
      <c r="D6" s="235">
        <v>16383803</v>
      </c>
      <c r="E6" s="235">
        <v>131</v>
      </c>
      <c r="F6" s="235">
        <v>8</v>
      </c>
      <c r="G6" s="236">
        <v>6.0000000000000001E-3</v>
      </c>
      <c r="H6" s="235">
        <v>0</v>
      </c>
      <c r="I6" s="235" t="s">
        <v>889</v>
      </c>
      <c r="J6" s="236">
        <v>2.7E-2</v>
      </c>
      <c r="K6" s="235">
        <v>0</v>
      </c>
      <c r="L6" s="235" t="s">
        <v>890</v>
      </c>
      <c r="M6" s="236">
        <v>4.3999999999999997E-2</v>
      </c>
    </row>
    <row r="7" spans="1:13" ht="15.75" thickBot="1" x14ac:dyDescent="0.3">
      <c r="A7" s="233" t="s">
        <v>181</v>
      </c>
      <c r="B7" s="234">
        <v>1</v>
      </c>
      <c r="C7" s="235">
        <v>55464606</v>
      </c>
      <c r="D7" s="235">
        <v>55476556</v>
      </c>
      <c r="E7" s="235">
        <v>48</v>
      </c>
      <c r="F7" s="235">
        <v>4</v>
      </c>
      <c r="G7" s="236">
        <v>1.2999999999999999E-2</v>
      </c>
      <c r="H7" s="235">
        <v>0</v>
      </c>
      <c r="I7" s="235" t="s">
        <v>891</v>
      </c>
      <c r="J7" s="236">
        <v>0.10299999999999999</v>
      </c>
      <c r="K7" s="235">
        <v>0</v>
      </c>
      <c r="L7" s="235" t="s">
        <v>892</v>
      </c>
      <c r="M7" s="236">
        <v>6.8000000000000005E-2</v>
      </c>
    </row>
    <row r="8" spans="1:13" ht="15.75" thickBot="1" x14ac:dyDescent="0.3">
      <c r="A8" s="233" t="s">
        <v>189</v>
      </c>
      <c r="B8" s="234">
        <v>3</v>
      </c>
      <c r="C8" s="236">
        <v>122000000</v>
      </c>
      <c r="D8" s="236">
        <v>122000000</v>
      </c>
      <c r="E8" s="235">
        <v>443</v>
      </c>
      <c r="F8" s="235">
        <v>28</v>
      </c>
      <c r="G8" s="236">
        <v>2E-3</v>
      </c>
      <c r="H8" s="235">
        <v>0</v>
      </c>
      <c r="I8" s="235" t="s">
        <v>893</v>
      </c>
      <c r="J8" s="236">
        <v>2.1000000000000001E-2</v>
      </c>
      <c r="K8" s="235">
        <v>0</v>
      </c>
      <c r="L8" s="235" t="s">
        <v>894</v>
      </c>
      <c r="M8" s="236">
        <v>5.0000000000000001E-3</v>
      </c>
    </row>
    <row r="9" spans="1:13" ht="15.75" thickBot="1" x14ac:dyDescent="0.3">
      <c r="A9" s="233" t="s">
        <v>200</v>
      </c>
      <c r="B9" s="234">
        <v>3</v>
      </c>
      <c r="C9" s="236">
        <v>190000000</v>
      </c>
      <c r="D9" s="236">
        <v>190000000</v>
      </c>
      <c r="E9" s="235">
        <v>492</v>
      </c>
      <c r="F9" s="235">
        <v>23</v>
      </c>
      <c r="G9" s="236">
        <v>2E-3</v>
      </c>
      <c r="H9" s="235">
        <v>0</v>
      </c>
      <c r="I9" s="235" t="s">
        <v>895</v>
      </c>
      <c r="J9" s="236">
        <v>1.4E-2</v>
      </c>
      <c r="K9" s="235">
        <v>0</v>
      </c>
      <c r="L9" s="235" t="s">
        <v>896</v>
      </c>
      <c r="M9" s="236">
        <v>2.7E-2</v>
      </c>
    </row>
    <row r="10" spans="1:13" ht="15.75" thickBot="1" x14ac:dyDescent="0.3">
      <c r="A10" s="233" t="s">
        <v>206</v>
      </c>
      <c r="B10" s="234">
        <v>1</v>
      </c>
      <c r="C10" s="235">
        <v>43198764</v>
      </c>
      <c r="D10" s="235">
        <v>43205925</v>
      </c>
      <c r="E10" s="235">
        <v>25</v>
      </c>
      <c r="F10" s="235">
        <v>7</v>
      </c>
      <c r="G10" s="236">
        <v>7.0000000000000001E-3</v>
      </c>
      <c r="H10" s="235">
        <v>0</v>
      </c>
      <c r="I10" s="235" t="s">
        <v>897</v>
      </c>
      <c r="J10" s="236">
        <v>2.7E-2</v>
      </c>
      <c r="K10" s="237">
        <v>1</v>
      </c>
      <c r="L10" s="237" t="s">
        <v>897</v>
      </c>
      <c r="M10" s="238">
        <v>6.0000000000000001E-3</v>
      </c>
    </row>
    <row r="11" spans="1:13" ht="15.75" thickBot="1" x14ac:dyDescent="0.3">
      <c r="A11" s="233" t="s">
        <v>211</v>
      </c>
      <c r="B11" s="234">
        <v>13</v>
      </c>
      <c r="C11" s="235">
        <v>96085858</v>
      </c>
      <c r="D11" s="235">
        <v>96232013</v>
      </c>
      <c r="E11" s="235">
        <v>619</v>
      </c>
      <c r="F11" s="235">
        <v>38</v>
      </c>
      <c r="G11" s="236">
        <v>1E-3</v>
      </c>
      <c r="H11" s="235">
        <v>0</v>
      </c>
      <c r="I11" s="235" t="s">
        <v>898</v>
      </c>
      <c r="J11" s="236">
        <v>1.2999999999999999E-2</v>
      </c>
      <c r="K11" s="235">
        <v>0</v>
      </c>
      <c r="L11" s="235" t="s">
        <v>899</v>
      </c>
      <c r="M11" s="236">
        <v>6.0000000000000001E-3</v>
      </c>
    </row>
    <row r="12" spans="1:13" ht="15.75" thickBot="1" x14ac:dyDescent="0.3">
      <c r="A12" s="233" t="s">
        <v>216</v>
      </c>
      <c r="B12" s="229">
        <v>17</v>
      </c>
      <c r="C12" s="230">
        <v>36046435</v>
      </c>
      <c r="D12" s="230">
        <v>36105237</v>
      </c>
      <c r="E12" s="230">
        <v>196</v>
      </c>
      <c r="F12" s="230">
        <v>14</v>
      </c>
      <c r="G12" s="322">
        <v>4.0000000000000001E-3</v>
      </c>
      <c r="H12" s="237">
        <v>1</v>
      </c>
      <c r="I12" s="237" t="s">
        <v>900</v>
      </c>
      <c r="J12" s="238">
        <v>3.0000000000000001E-3</v>
      </c>
      <c r="K12" s="235">
        <v>0</v>
      </c>
      <c r="L12" s="235" t="s">
        <v>901</v>
      </c>
      <c r="M12" s="236">
        <v>1.2E-2</v>
      </c>
    </row>
    <row r="13" spans="1:13" ht="15.75" thickBot="1" x14ac:dyDescent="0.3">
      <c r="A13" s="233" t="s">
        <v>222</v>
      </c>
      <c r="B13" s="229">
        <v>1</v>
      </c>
      <c r="C13" s="322">
        <v>155000000</v>
      </c>
      <c r="D13" s="322">
        <v>155000000</v>
      </c>
      <c r="E13" s="230">
        <v>8</v>
      </c>
      <c r="F13" s="230">
        <v>2</v>
      </c>
      <c r="G13" s="322">
        <v>2.5000000000000001E-2</v>
      </c>
      <c r="H13" s="237">
        <v>1</v>
      </c>
      <c r="I13" s="237" t="s">
        <v>902</v>
      </c>
      <c r="J13" s="238">
        <v>2.4E-2</v>
      </c>
      <c r="K13" s="237">
        <v>1</v>
      </c>
      <c r="L13" s="237" t="s">
        <v>902</v>
      </c>
      <c r="M13" s="238">
        <v>2.1000000000000001E-2</v>
      </c>
    </row>
    <row r="14" spans="1:13" ht="15.75" thickBot="1" x14ac:dyDescent="0.3">
      <c r="A14" s="233" t="s">
        <v>227</v>
      </c>
      <c r="B14" s="234">
        <v>1</v>
      </c>
      <c r="C14" s="236">
        <v>204000000</v>
      </c>
      <c r="D14" s="236">
        <v>204000000</v>
      </c>
      <c r="E14" s="235">
        <v>45</v>
      </c>
      <c r="F14" s="235">
        <v>9</v>
      </c>
      <c r="G14" s="236">
        <v>6.0000000000000001E-3</v>
      </c>
      <c r="H14" s="235">
        <v>0</v>
      </c>
      <c r="I14" s="235" t="s">
        <v>903</v>
      </c>
      <c r="J14" s="236">
        <v>2.1000000000000001E-2</v>
      </c>
      <c r="K14" s="235">
        <v>0</v>
      </c>
      <c r="L14" s="235" t="s">
        <v>904</v>
      </c>
      <c r="M14" s="236">
        <v>1.7000000000000001E-2</v>
      </c>
    </row>
    <row r="16" spans="1:13" x14ac:dyDescent="0.25">
      <c r="A16" s="39" t="s">
        <v>905</v>
      </c>
    </row>
  </sheetData>
  <mergeCells count="2"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="104" zoomScaleNormal="104" workbookViewId="0"/>
  </sheetViews>
  <sheetFormatPr defaultColWidth="8.7109375" defaultRowHeight="15" x14ac:dyDescent="0.25"/>
  <cols>
    <col min="1" max="1" width="20.42578125" style="26" bestFit="1" customWidth="1"/>
    <col min="2" max="2" width="10.140625" style="26" customWidth="1"/>
    <col min="3" max="3" width="8.7109375" style="26"/>
    <col min="4" max="4" width="11.140625" style="26" bestFit="1" customWidth="1"/>
    <col min="5" max="5" width="10.42578125" style="26" bestFit="1" customWidth="1"/>
    <col min="6" max="6" width="14.5703125" style="26" customWidth="1"/>
    <col min="7" max="8" width="8.7109375" style="26"/>
    <col min="9" max="9" width="9" style="26" bestFit="1" customWidth="1"/>
    <col min="10" max="11" width="8.7109375" style="26"/>
    <col min="12" max="12" width="10.7109375" style="78" bestFit="1" customWidth="1"/>
    <col min="13" max="13" width="15.42578125" style="26" bestFit="1" customWidth="1"/>
    <col min="14" max="15" width="8.7109375" style="26"/>
    <col min="16" max="16" width="7.85546875" style="26" bestFit="1" customWidth="1"/>
    <col min="17" max="16384" width="8.7109375" style="26"/>
  </cols>
  <sheetData>
    <row r="1" spans="1:19" ht="15.75" thickBot="1" x14ac:dyDescent="0.3">
      <c r="A1" s="26" t="s">
        <v>906</v>
      </c>
    </row>
    <row r="2" spans="1:19" ht="37.5" thickBot="1" x14ac:dyDescent="0.3">
      <c r="A2" s="116" t="s">
        <v>233</v>
      </c>
      <c r="B2" s="116" t="s">
        <v>155</v>
      </c>
      <c r="C2" s="116" t="s">
        <v>364</v>
      </c>
      <c r="D2" s="116" t="s">
        <v>878</v>
      </c>
      <c r="E2" s="116" t="s">
        <v>879</v>
      </c>
      <c r="F2" s="119" t="s">
        <v>907</v>
      </c>
      <c r="G2" s="116" t="s">
        <v>367</v>
      </c>
      <c r="H2" s="116" t="s">
        <v>368</v>
      </c>
      <c r="I2" s="116" t="s">
        <v>369</v>
      </c>
      <c r="J2" s="116" t="s">
        <v>370</v>
      </c>
      <c r="K2" s="116" t="s">
        <v>908</v>
      </c>
      <c r="L2" s="118" t="s">
        <v>909</v>
      </c>
      <c r="M2" s="119" t="s">
        <v>907</v>
      </c>
      <c r="N2" s="116" t="s">
        <v>367</v>
      </c>
      <c r="O2" s="116" t="s">
        <v>368</v>
      </c>
      <c r="P2" s="116" t="s">
        <v>369</v>
      </c>
      <c r="Q2" s="116" t="s">
        <v>370</v>
      </c>
      <c r="R2" s="116" t="s">
        <v>908</v>
      </c>
      <c r="S2" s="116" t="s">
        <v>909</v>
      </c>
    </row>
    <row r="3" spans="1:19" ht="15" customHeight="1" thickBot="1" x14ac:dyDescent="0.3">
      <c r="A3" s="116"/>
      <c r="B3" s="116"/>
      <c r="C3" s="116"/>
      <c r="D3" s="116"/>
      <c r="E3" s="116"/>
      <c r="F3" s="422" t="s">
        <v>752</v>
      </c>
      <c r="G3" s="422"/>
      <c r="H3" s="422"/>
      <c r="I3" s="422"/>
      <c r="J3" s="422"/>
      <c r="K3" s="422"/>
      <c r="L3" s="422"/>
      <c r="M3" s="422" t="s">
        <v>756</v>
      </c>
      <c r="N3" s="422"/>
      <c r="O3" s="422"/>
      <c r="P3" s="422"/>
      <c r="Q3" s="422"/>
      <c r="R3" s="422"/>
      <c r="S3" s="422"/>
    </row>
    <row r="4" spans="1:19" ht="15.75" thickBot="1" x14ac:dyDescent="0.3">
      <c r="A4" s="426" t="s">
        <v>235</v>
      </c>
      <c r="B4" s="239" t="s">
        <v>234</v>
      </c>
      <c r="C4" s="240">
        <v>12</v>
      </c>
      <c r="D4" s="240">
        <v>50343524</v>
      </c>
      <c r="E4" s="240">
        <v>50353664</v>
      </c>
      <c r="F4" s="241" t="s">
        <v>910</v>
      </c>
      <c r="G4" s="242" t="s">
        <v>376</v>
      </c>
      <c r="H4" s="242" t="s">
        <v>377</v>
      </c>
      <c r="I4" s="243">
        <v>0.92230000000000001</v>
      </c>
      <c r="J4" s="243">
        <v>2.7900000000000001E-2</v>
      </c>
      <c r="K4" s="243">
        <v>1.6199999999999999E-2</v>
      </c>
      <c r="L4" s="244">
        <v>8.4919999999999995E-2</v>
      </c>
      <c r="M4" s="241" t="s">
        <v>911</v>
      </c>
      <c r="N4" s="242" t="s">
        <v>376</v>
      </c>
      <c r="O4" s="242" t="s">
        <v>377</v>
      </c>
      <c r="P4" s="243">
        <v>0.71079999999999999</v>
      </c>
      <c r="Q4" s="243">
        <v>1.7100000000000001E-2</v>
      </c>
      <c r="R4" s="243">
        <v>9.1000000000000004E-3</v>
      </c>
      <c r="S4" s="245">
        <v>5.91E-2</v>
      </c>
    </row>
    <row r="5" spans="1:19" ht="15.6" customHeight="1" thickBot="1" x14ac:dyDescent="0.3">
      <c r="A5" s="426"/>
      <c r="B5" s="239" t="s">
        <v>236</v>
      </c>
      <c r="C5" s="240">
        <v>7</v>
      </c>
      <c r="D5" s="240">
        <v>138390040</v>
      </c>
      <c r="E5" s="240">
        <v>138485305</v>
      </c>
      <c r="F5" s="246" t="s">
        <v>912</v>
      </c>
      <c r="G5" s="247" t="s">
        <v>376</v>
      </c>
      <c r="H5" s="247" t="s">
        <v>381</v>
      </c>
      <c r="I5" s="248">
        <v>0.14369999999999999</v>
      </c>
      <c r="J5" s="248">
        <v>3.6299999999999999E-2</v>
      </c>
      <c r="K5" s="248">
        <v>1.3899999999999999E-2</v>
      </c>
      <c r="L5" s="249">
        <v>8.9980000000000008E-3</v>
      </c>
      <c r="M5" s="246" t="s">
        <v>913</v>
      </c>
      <c r="N5" s="247" t="s">
        <v>380</v>
      </c>
      <c r="O5" s="247" t="s">
        <v>381</v>
      </c>
      <c r="P5" s="248">
        <v>1.8700000000000001E-2</v>
      </c>
      <c r="Q5" s="248">
        <v>0.40579999999999999</v>
      </c>
      <c r="R5" s="248">
        <v>0.14410000000000001</v>
      </c>
      <c r="S5" s="250">
        <v>4.8539999999999998E-3</v>
      </c>
    </row>
    <row r="6" spans="1:19" ht="15.6" customHeight="1" thickBot="1" x14ac:dyDescent="0.3">
      <c r="A6" s="426"/>
      <c r="B6" s="239" t="s">
        <v>237</v>
      </c>
      <c r="C6" s="240">
        <v>2</v>
      </c>
      <c r="D6" s="240">
        <v>71162012</v>
      </c>
      <c r="E6" s="240">
        <v>71193536</v>
      </c>
      <c r="F6" s="246" t="s">
        <v>914</v>
      </c>
      <c r="G6" s="247" t="s">
        <v>380</v>
      </c>
      <c r="H6" s="247" t="s">
        <v>381</v>
      </c>
      <c r="I6" s="248">
        <v>0.98570000000000002</v>
      </c>
      <c r="J6" s="248">
        <v>0.18659999999999999</v>
      </c>
      <c r="K6" s="248">
        <v>6.7000000000000004E-2</v>
      </c>
      <c r="L6" s="249">
        <v>5.3709999999999999E-3</v>
      </c>
      <c r="M6" s="246" t="s">
        <v>915</v>
      </c>
      <c r="N6" s="247" t="s">
        <v>377</v>
      </c>
      <c r="O6" s="247" t="s">
        <v>381</v>
      </c>
      <c r="P6" s="248">
        <v>0.45760000000000001</v>
      </c>
      <c r="Q6" s="248">
        <v>2.58E-2</v>
      </c>
      <c r="R6" s="248">
        <v>8.6999999999999994E-3</v>
      </c>
      <c r="S6" s="250">
        <v>3.176E-3</v>
      </c>
    </row>
    <row r="7" spans="1:19" ht="15.6" customHeight="1" thickBot="1" x14ac:dyDescent="0.3">
      <c r="A7" s="426"/>
      <c r="B7" s="239" t="s">
        <v>238</v>
      </c>
      <c r="C7" s="240">
        <v>20</v>
      </c>
      <c r="D7" s="240">
        <v>57413773</v>
      </c>
      <c r="E7" s="240">
        <v>57487247</v>
      </c>
      <c r="F7" s="246" t="s">
        <v>916</v>
      </c>
      <c r="G7" s="247" t="s">
        <v>380</v>
      </c>
      <c r="H7" s="247" t="s">
        <v>381</v>
      </c>
      <c r="I7" s="248">
        <v>0.47499999999999998</v>
      </c>
      <c r="J7" s="248">
        <v>-2.47E-2</v>
      </c>
      <c r="K7" s="248">
        <v>8.2000000000000007E-3</v>
      </c>
      <c r="L7" s="249">
        <v>2.7369999999999998E-3</v>
      </c>
      <c r="M7" s="246" t="s">
        <v>917</v>
      </c>
      <c r="N7" s="247" t="s">
        <v>376</v>
      </c>
      <c r="O7" s="247" t="s">
        <v>377</v>
      </c>
      <c r="P7" s="248">
        <v>4.41E-2</v>
      </c>
      <c r="Q7" s="248">
        <v>6.4399999999999999E-2</v>
      </c>
      <c r="R7" s="248">
        <v>2.1000000000000001E-2</v>
      </c>
      <c r="S7" s="250">
        <v>2.134E-3</v>
      </c>
    </row>
    <row r="8" spans="1:19" ht="15.6" customHeight="1" thickBot="1" x14ac:dyDescent="0.3">
      <c r="A8" s="426"/>
      <c r="B8" s="239" t="s">
        <v>239</v>
      </c>
      <c r="C8" s="240">
        <v>16</v>
      </c>
      <c r="D8" s="240">
        <v>67463555</v>
      </c>
      <c r="E8" s="240">
        <v>67472456</v>
      </c>
      <c r="F8" s="246" t="s">
        <v>918</v>
      </c>
      <c r="G8" s="247" t="s">
        <v>376</v>
      </c>
      <c r="H8" s="247" t="s">
        <v>377</v>
      </c>
      <c r="I8" s="248">
        <v>0.98570000000000002</v>
      </c>
      <c r="J8" s="248">
        <v>8.4099999999999994E-2</v>
      </c>
      <c r="K8" s="248">
        <v>6.8500000000000005E-2</v>
      </c>
      <c r="L8" s="249">
        <v>0.2195</v>
      </c>
      <c r="M8" s="246" t="s">
        <v>919</v>
      </c>
      <c r="N8" s="247" t="s">
        <v>377</v>
      </c>
      <c r="O8" s="247" t="s">
        <v>381</v>
      </c>
      <c r="P8" s="248">
        <v>0.58209999999999995</v>
      </c>
      <c r="Q8" s="248">
        <v>0.01</v>
      </c>
      <c r="R8" s="248">
        <v>9.7999999999999997E-3</v>
      </c>
      <c r="S8" s="250">
        <v>0.30659999999999998</v>
      </c>
    </row>
    <row r="9" spans="1:19" ht="15.6" customHeight="1" thickBot="1" x14ac:dyDescent="0.3">
      <c r="A9" s="426"/>
      <c r="B9" s="239" t="s">
        <v>240</v>
      </c>
      <c r="C9" s="240">
        <v>4</v>
      </c>
      <c r="D9" s="240">
        <v>148998913</v>
      </c>
      <c r="E9" s="240">
        <v>149366850</v>
      </c>
      <c r="F9" s="246" t="s">
        <v>920</v>
      </c>
      <c r="G9" s="247" t="s">
        <v>380</v>
      </c>
      <c r="H9" s="247" t="s">
        <v>381</v>
      </c>
      <c r="I9" s="248">
        <v>7.3599999999999999E-2</v>
      </c>
      <c r="J9" s="248">
        <v>6.9699999999999998E-2</v>
      </c>
      <c r="K9" s="248">
        <v>2.1299999999999999E-2</v>
      </c>
      <c r="L9" s="249">
        <v>1.077E-3</v>
      </c>
      <c r="M9" s="246" t="s">
        <v>921</v>
      </c>
      <c r="N9" s="247" t="s">
        <v>376</v>
      </c>
      <c r="O9" s="247" t="s">
        <v>377</v>
      </c>
      <c r="P9" s="248">
        <v>0.78220000000000001</v>
      </c>
      <c r="Q9" s="248">
        <v>3.15E-2</v>
      </c>
      <c r="R9" s="248">
        <v>9.7999999999999997E-3</v>
      </c>
      <c r="S9" s="250">
        <v>1.3569999999999999E-3</v>
      </c>
    </row>
    <row r="10" spans="1:19" ht="15.6" customHeight="1" thickBot="1" x14ac:dyDescent="0.3">
      <c r="A10" s="426"/>
      <c r="B10" s="239" t="s">
        <v>241</v>
      </c>
      <c r="C10" s="240">
        <v>12</v>
      </c>
      <c r="D10" s="240">
        <v>6455009</v>
      </c>
      <c r="E10" s="240">
        <v>6487896</v>
      </c>
      <c r="F10" s="246" t="s">
        <v>922</v>
      </c>
      <c r="G10" s="247" t="s">
        <v>380</v>
      </c>
      <c r="H10" s="247" t="s">
        <v>381</v>
      </c>
      <c r="I10" s="248">
        <v>1.2800000000000001E-2</v>
      </c>
      <c r="J10" s="248">
        <v>0.20330000000000001</v>
      </c>
      <c r="K10" s="248">
        <v>8.6300000000000002E-2</v>
      </c>
      <c r="L10" s="249">
        <v>1.8419999999999999E-2</v>
      </c>
      <c r="M10" s="246" t="s">
        <v>923</v>
      </c>
      <c r="N10" s="247" t="s">
        <v>380</v>
      </c>
      <c r="O10" s="247" t="s">
        <v>377</v>
      </c>
      <c r="P10" s="248">
        <v>1.29E-2</v>
      </c>
      <c r="Q10" s="248">
        <v>-0.1094</v>
      </c>
      <c r="R10" s="248">
        <v>5.5500000000000001E-2</v>
      </c>
      <c r="S10" s="250">
        <v>4.8759999999999998E-2</v>
      </c>
    </row>
    <row r="11" spans="1:19" ht="15.6" customHeight="1" thickBot="1" x14ac:dyDescent="0.3">
      <c r="A11" s="426"/>
      <c r="B11" s="239" t="s">
        <v>242</v>
      </c>
      <c r="C11" s="240">
        <v>16</v>
      </c>
      <c r="D11" s="240">
        <v>23288552</v>
      </c>
      <c r="E11" s="240">
        <v>23393620</v>
      </c>
      <c r="F11" s="246" t="s">
        <v>924</v>
      </c>
      <c r="G11" s="247" t="s">
        <v>380</v>
      </c>
      <c r="H11" s="247" t="s">
        <v>381</v>
      </c>
      <c r="I11" s="248">
        <v>0.51449999999999996</v>
      </c>
      <c r="J11" s="248">
        <v>3.04E-2</v>
      </c>
      <c r="K11" s="248">
        <v>1.0500000000000001E-2</v>
      </c>
      <c r="L11" s="249">
        <v>3.6210000000000001E-3</v>
      </c>
      <c r="M11" s="246" t="s">
        <v>925</v>
      </c>
      <c r="N11" s="247" t="s">
        <v>380</v>
      </c>
      <c r="O11" s="247" t="s">
        <v>381</v>
      </c>
      <c r="P11" s="248">
        <v>2.75E-2</v>
      </c>
      <c r="Q11" s="248">
        <v>0.31919999999999998</v>
      </c>
      <c r="R11" s="248">
        <v>0.10199999999999999</v>
      </c>
      <c r="S11" s="250">
        <v>1.756E-3</v>
      </c>
    </row>
    <row r="12" spans="1:19" ht="15.6" customHeight="1" thickBot="1" x14ac:dyDescent="0.3">
      <c r="A12" s="426"/>
      <c r="B12" s="239" t="s">
        <v>243</v>
      </c>
      <c r="C12" s="240">
        <v>16</v>
      </c>
      <c r="D12" s="240">
        <v>23193036</v>
      </c>
      <c r="E12" s="240">
        <v>23229204</v>
      </c>
      <c r="F12" s="246" t="s">
        <v>926</v>
      </c>
      <c r="G12" s="247" t="s">
        <v>376</v>
      </c>
      <c r="H12" s="247" t="s">
        <v>381</v>
      </c>
      <c r="I12" s="248">
        <v>0.2215</v>
      </c>
      <c r="J12" s="248">
        <v>-2.5000000000000001E-2</v>
      </c>
      <c r="K12" s="248">
        <v>1.09E-2</v>
      </c>
      <c r="L12" s="249">
        <v>2.162E-2</v>
      </c>
      <c r="M12" s="246" t="s">
        <v>927</v>
      </c>
      <c r="N12" s="247" t="s">
        <v>377</v>
      </c>
      <c r="O12" s="247" t="s">
        <v>381</v>
      </c>
      <c r="P12" s="248">
        <v>0.98109999999999997</v>
      </c>
      <c r="Q12" s="248">
        <v>-0.1115</v>
      </c>
      <c r="R12" s="248">
        <v>4.3200000000000002E-2</v>
      </c>
      <c r="S12" s="250">
        <v>9.7769999999999992E-3</v>
      </c>
    </row>
    <row r="13" spans="1:19" ht="15.6" customHeight="1" thickBot="1" x14ac:dyDescent="0.3">
      <c r="A13" s="426"/>
      <c r="B13" s="239" t="s">
        <v>244</v>
      </c>
      <c r="C13" s="240">
        <v>17</v>
      </c>
      <c r="D13" s="240">
        <v>42324753</v>
      </c>
      <c r="E13" s="240">
        <v>42346509</v>
      </c>
      <c r="F13" s="246" t="s">
        <v>928</v>
      </c>
      <c r="G13" s="247" t="s">
        <v>380</v>
      </c>
      <c r="H13" s="247" t="s">
        <v>381</v>
      </c>
      <c r="I13" s="248">
        <v>0.03</v>
      </c>
      <c r="J13" s="248">
        <v>6.4299999999999996E-2</v>
      </c>
      <c r="K13" s="248">
        <v>2.76E-2</v>
      </c>
      <c r="L13" s="249">
        <v>1.9959999999999999E-2</v>
      </c>
      <c r="M13" s="246" t="s">
        <v>928</v>
      </c>
      <c r="N13" s="247" t="s">
        <v>380</v>
      </c>
      <c r="O13" s="247" t="s">
        <v>381</v>
      </c>
      <c r="P13" s="248">
        <v>3.0099999999999998E-2</v>
      </c>
      <c r="Q13" s="248">
        <v>7.9100000000000004E-2</v>
      </c>
      <c r="R13" s="248">
        <v>2.7099999999999999E-2</v>
      </c>
      <c r="S13" s="250">
        <v>3.519E-3</v>
      </c>
    </row>
    <row r="14" spans="1:19" ht="15.75" thickBot="1" x14ac:dyDescent="0.3">
      <c r="A14" s="427" t="s">
        <v>246</v>
      </c>
      <c r="B14" s="251" t="s">
        <v>245</v>
      </c>
      <c r="C14" s="252">
        <v>2</v>
      </c>
      <c r="D14" s="252">
        <v>228028281</v>
      </c>
      <c r="E14" s="252">
        <v>228180508</v>
      </c>
      <c r="F14" s="253" t="s">
        <v>929</v>
      </c>
      <c r="G14" s="254" t="s">
        <v>380</v>
      </c>
      <c r="H14" s="254" t="s">
        <v>381</v>
      </c>
      <c r="I14" s="183">
        <v>9.0200000000000002E-2</v>
      </c>
      <c r="J14" s="183">
        <v>-0.22</v>
      </c>
      <c r="K14" s="183">
        <v>6.2100000000000002E-2</v>
      </c>
      <c r="L14" s="184">
        <v>3.9570000000000002E-4</v>
      </c>
      <c r="M14" s="253" t="s">
        <v>930</v>
      </c>
      <c r="N14" s="254" t="s">
        <v>380</v>
      </c>
      <c r="O14" s="254" t="s">
        <v>381</v>
      </c>
      <c r="P14" s="183">
        <v>0.34549999999999997</v>
      </c>
      <c r="Q14" s="183">
        <v>-2.9399999999999999E-2</v>
      </c>
      <c r="R14" s="183">
        <v>9.4000000000000004E-3</v>
      </c>
      <c r="S14" s="255">
        <v>1.6850000000000001E-3</v>
      </c>
    </row>
    <row r="15" spans="1:19" ht="15.6" customHeight="1" thickBot="1" x14ac:dyDescent="0.3">
      <c r="A15" s="427"/>
      <c r="B15" s="251" t="s">
        <v>247</v>
      </c>
      <c r="C15" s="252">
        <v>2</v>
      </c>
      <c r="D15" s="252">
        <v>227866427</v>
      </c>
      <c r="E15" s="252">
        <v>228029829</v>
      </c>
      <c r="F15" s="253" t="s">
        <v>931</v>
      </c>
      <c r="G15" s="254" t="s">
        <v>377</v>
      </c>
      <c r="H15" s="254" t="s">
        <v>381</v>
      </c>
      <c r="I15" s="183">
        <v>9.2100000000000001E-2</v>
      </c>
      <c r="J15" s="183">
        <v>3.5799999999999998E-2</v>
      </c>
      <c r="K15" s="183">
        <v>1.43E-2</v>
      </c>
      <c r="L15" s="184">
        <v>1.257E-2</v>
      </c>
      <c r="M15" s="253" t="s">
        <v>932</v>
      </c>
      <c r="N15" s="254" t="s">
        <v>376</v>
      </c>
      <c r="O15" s="254" t="s">
        <v>377</v>
      </c>
      <c r="P15" s="183">
        <v>0.63819999999999999</v>
      </c>
      <c r="Q15" s="183">
        <v>2.7199999999999998E-2</v>
      </c>
      <c r="R15" s="183">
        <v>8.5000000000000006E-3</v>
      </c>
      <c r="S15" s="255">
        <v>1.423E-3</v>
      </c>
    </row>
    <row r="16" spans="1:19" ht="15.6" customHeight="1" thickBot="1" x14ac:dyDescent="0.3">
      <c r="A16" s="427"/>
      <c r="B16" s="251" t="s">
        <v>248</v>
      </c>
      <c r="C16" s="252">
        <v>9</v>
      </c>
      <c r="D16" s="252">
        <v>126117449</v>
      </c>
      <c r="E16" s="252">
        <v>126143603</v>
      </c>
      <c r="F16" s="253" t="s">
        <v>933</v>
      </c>
      <c r="G16" s="254" t="s">
        <v>376</v>
      </c>
      <c r="H16" s="254" t="s">
        <v>377</v>
      </c>
      <c r="I16" s="183">
        <v>0.44030000000000002</v>
      </c>
      <c r="J16" s="183">
        <v>2.1000000000000001E-2</v>
      </c>
      <c r="K16" s="183">
        <v>8.5000000000000006E-3</v>
      </c>
      <c r="L16" s="184">
        <v>1.341E-2</v>
      </c>
      <c r="M16" s="253" t="s">
        <v>933</v>
      </c>
      <c r="N16" s="254" t="s">
        <v>376</v>
      </c>
      <c r="O16" s="254" t="s">
        <v>377</v>
      </c>
      <c r="P16" s="183">
        <v>0.44059999999999999</v>
      </c>
      <c r="Q16" s="183">
        <v>1.26E-2</v>
      </c>
      <c r="R16" s="183">
        <v>8.3000000000000001E-3</v>
      </c>
      <c r="S16" s="255">
        <v>0.129</v>
      </c>
    </row>
    <row r="17" spans="1:19" ht="15.6" customHeight="1" thickBot="1" x14ac:dyDescent="0.3">
      <c r="A17" s="427"/>
      <c r="B17" s="251" t="s">
        <v>249</v>
      </c>
      <c r="C17" s="252">
        <v>14</v>
      </c>
      <c r="D17" s="252">
        <v>105154943</v>
      </c>
      <c r="E17" s="252">
        <v>105186942</v>
      </c>
      <c r="F17" s="253" t="s">
        <v>934</v>
      </c>
      <c r="G17" s="254" t="s">
        <v>380</v>
      </c>
      <c r="H17" s="254" t="s">
        <v>381</v>
      </c>
      <c r="I17" s="183">
        <v>4.2799999999999998E-2</v>
      </c>
      <c r="J17" s="183">
        <v>8.0299999999999996E-2</v>
      </c>
      <c r="K17" s="183">
        <v>2.8299999999999999E-2</v>
      </c>
      <c r="L17" s="184">
        <v>4.5389999999999996E-3</v>
      </c>
      <c r="M17" s="253" t="s">
        <v>934</v>
      </c>
      <c r="N17" s="254" t="s">
        <v>380</v>
      </c>
      <c r="O17" s="254" t="s">
        <v>381</v>
      </c>
      <c r="P17" s="183">
        <v>4.2799999999999998E-2</v>
      </c>
      <c r="Q17" s="183">
        <v>5.3900000000000003E-2</v>
      </c>
      <c r="R17" s="183">
        <v>2.7699999999999999E-2</v>
      </c>
      <c r="S17" s="255">
        <v>5.1630000000000002E-2</v>
      </c>
    </row>
    <row r="18" spans="1:19" ht="15.6" customHeight="1" thickBot="1" x14ac:dyDescent="0.3">
      <c r="A18" s="427"/>
      <c r="B18" s="251" t="s">
        <v>250</v>
      </c>
      <c r="C18" s="252">
        <v>3</v>
      </c>
      <c r="D18" s="252">
        <v>132275986</v>
      </c>
      <c r="E18" s="252">
        <v>132442303</v>
      </c>
      <c r="F18" s="253" t="s">
        <v>935</v>
      </c>
      <c r="G18" s="254" t="s">
        <v>376</v>
      </c>
      <c r="H18" s="254" t="s">
        <v>377</v>
      </c>
      <c r="I18" s="183">
        <v>0.83130000000000004</v>
      </c>
      <c r="J18" s="183">
        <v>-3.0700000000000002E-2</v>
      </c>
      <c r="K18" s="183">
        <v>1.21E-2</v>
      </c>
      <c r="L18" s="184">
        <v>1.123E-2</v>
      </c>
      <c r="M18" s="253" t="s">
        <v>936</v>
      </c>
      <c r="N18" s="254" t="s">
        <v>376</v>
      </c>
      <c r="O18" s="254" t="s">
        <v>377</v>
      </c>
      <c r="P18" s="183">
        <v>0.95620000000000005</v>
      </c>
      <c r="Q18" s="183">
        <v>8.3699999999999997E-2</v>
      </c>
      <c r="R18" s="183">
        <v>2.7699999999999999E-2</v>
      </c>
      <c r="S18" s="255">
        <v>2.516E-3</v>
      </c>
    </row>
    <row r="19" spans="1:19" ht="15.6" customHeight="1" thickBot="1" x14ac:dyDescent="0.3">
      <c r="A19" s="427"/>
      <c r="B19" s="251" t="s">
        <v>251</v>
      </c>
      <c r="C19" s="252">
        <v>19</v>
      </c>
      <c r="D19" s="252">
        <v>36315866</v>
      </c>
      <c r="E19" s="252">
        <v>36361189</v>
      </c>
      <c r="F19" s="253" t="s">
        <v>937</v>
      </c>
      <c r="G19" s="254" t="s">
        <v>380</v>
      </c>
      <c r="H19" s="254" t="s">
        <v>376</v>
      </c>
      <c r="I19" s="183">
        <v>0.98550000000000004</v>
      </c>
      <c r="J19" s="183">
        <v>0.21279999999999999</v>
      </c>
      <c r="K19" s="183">
        <v>8.14E-2</v>
      </c>
      <c r="L19" s="184">
        <v>8.9639999999999997E-3</v>
      </c>
      <c r="M19" s="253" t="s">
        <v>938</v>
      </c>
      <c r="N19" s="254" t="s">
        <v>376</v>
      </c>
      <c r="O19" s="254" t="s">
        <v>377</v>
      </c>
      <c r="P19" s="183">
        <v>1.3899999999999999E-2</v>
      </c>
      <c r="Q19" s="183">
        <v>-0.1628</v>
      </c>
      <c r="R19" s="183">
        <v>5.3800000000000001E-2</v>
      </c>
      <c r="S19" s="255">
        <v>2.4610000000000001E-3</v>
      </c>
    </row>
    <row r="20" spans="1:19" ht="15.6" customHeight="1" thickBot="1" x14ac:dyDescent="0.3">
      <c r="A20" s="427"/>
      <c r="B20" s="251" t="s">
        <v>252</v>
      </c>
      <c r="C20" s="252">
        <v>1</v>
      </c>
      <c r="D20" s="252">
        <v>179518674</v>
      </c>
      <c r="E20" s="252">
        <v>179546087</v>
      </c>
      <c r="F20" s="253" t="s">
        <v>939</v>
      </c>
      <c r="G20" s="254" t="s">
        <v>376</v>
      </c>
      <c r="H20" s="254" t="s">
        <v>377</v>
      </c>
      <c r="I20" s="183">
        <v>0.94579999999999997</v>
      </c>
      <c r="J20" s="183">
        <v>-7.7799999999999994E-2</v>
      </c>
      <c r="K20" s="183">
        <v>2.2499999999999999E-2</v>
      </c>
      <c r="L20" s="184">
        <v>5.2700000000000002E-4</v>
      </c>
      <c r="M20" s="253" t="s">
        <v>939</v>
      </c>
      <c r="N20" s="254" t="s">
        <v>376</v>
      </c>
      <c r="O20" s="254" t="s">
        <v>377</v>
      </c>
      <c r="P20" s="183">
        <v>0.94589999999999996</v>
      </c>
      <c r="Q20" s="183">
        <v>-7.0800000000000002E-2</v>
      </c>
      <c r="R20" s="183">
        <v>2.1999999999999999E-2</v>
      </c>
      <c r="S20" s="255">
        <v>1.323E-3</v>
      </c>
    </row>
    <row r="21" spans="1:19" ht="15.6" customHeight="1" thickBot="1" x14ac:dyDescent="0.3">
      <c r="A21" s="427"/>
      <c r="B21" s="251" t="s">
        <v>253</v>
      </c>
      <c r="C21" s="252">
        <v>10</v>
      </c>
      <c r="D21" s="252">
        <v>102494360</v>
      </c>
      <c r="E21" s="252">
        <v>102590698</v>
      </c>
      <c r="F21" s="253" t="s">
        <v>940</v>
      </c>
      <c r="G21" s="254" t="s">
        <v>376</v>
      </c>
      <c r="H21" s="254" t="s">
        <v>377</v>
      </c>
      <c r="I21" s="183">
        <v>3.4000000000000002E-2</v>
      </c>
      <c r="J21" s="183">
        <v>7.6799999999999993E-2</v>
      </c>
      <c r="K21" s="183">
        <v>3.2599999999999997E-2</v>
      </c>
      <c r="L21" s="184">
        <v>1.8460000000000001E-2</v>
      </c>
      <c r="M21" s="253" t="s">
        <v>940</v>
      </c>
      <c r="N21" s="254" t="s">
        <v>376</v>
      </c>
      <c r="O21" s="254" t="s">
        <v>377</v>
      </c>
      <c r="P21" s="183">
        <v>3.44E-2</v>
      </c>
      <c r="Q21" s="183">
        <v>9.11E-2</v>
      </c>
      <c r="R21" s="183">
        <v>3.1699999999999999E-2</v>
      </c>
      <c r="S21" s="255">
        <v>4.1070000000000004E-3</v>
      </c>
    </row>
    <row r="22" spans="1:19" ht="15.6" customHeight="1" thickBot="1" x14ac:dyDescent="0.3">
      <c r="A22" s="427"/>
      <c r="B22" s="251" t="s">
        <v>254</v>
      </c>
      <c r="C22" s="252">
        <v>11</v>
      </c>
      <c r="D22" s="252">
        <v>101321295</v>
      </c>
      <c r="E22" s="252">
        <v>101744293</v>
      </c>
      <c r="F22" s="253" t="s">
        <v>941</v>
      </c>
      <c r="G22" s="254" t="s">
        <v>377</v>
      </c>
      <c r="H22" s="254" t="s">
        <v>381</v>
      </c>
      <c r="I22" s="183">
        <v>0.96909999999999996</v>
      </c>
      <c r="J22" s="183">
        <v>-0.1066</v>
      </c>
      <c r="K22" s="183">
        <v>2.7E-2</v>
      </c>
      <c r="L22" s="184">
        <v>7.7000000000000001E-5</v>
      </c>
      <c r="M22" s="253" t="s">
        <v>941</v>
      </c>
      <c r="N22" s="254" t="s">
        <v>377</v>
      </c>
      <c r="O22" s="254" t="s">
        <v>381</v>
      </c>
      <c r="P22" s="183">
        <v>0.96889999999999998</v>
      </c>
      <c r="Q22" s="183">
        <v>-0.1056</v>
      </c>
      <c r="R22" s="183">
        <v>2.64E-2</v>
      </c>
      <c r="S22" s="255">
        <v>6.2600000000000004E-5</v>
      </c>
    </row>
    <row r="23" spans="1:19" ht="15.6" customHeight="1" thickBot="1" x14ac:dyDescent="0.3">
      <c r="A23" s="427"/>
      <c r="B23" s="251" t="s">
        <v>255</v>
      </c>
      <c r="C23" s="252">
        <v>11</v>
      </c>
      <c r="D23" s="252">
        <v>32408321</v>
      </c>
      <c r="E23" s="252">
        <v>32458176</v>
      </c>
      <c r="F23" s="253" t="s">
        <v>942</v>
      </c>
      <c r="G23" s="254" t="s">
        <v>380</v>
      </c>
      <c r="H23" s="254" t="s">
        <v>381</v>
      </c>
      <c r="I23" s="183">
        <v>0.93020000000000003</v>
      </c>
      <c r="J23" s="183">
        <v>-3.4500000000000003E-2</v>
      </c>
      <c r="K23" s="183">
        <v>1.67E-2</v>
      </c>
      <c r="L23" s="184">
        <v>3.9100000000000003E-2</v>
      </c>
      <c r="M23" s="253" t="s">
        <v>943</v>
      </c>
      <c r="N23" s="254" t="s">
        <v>376</v>
      </c>
      <c r="O23" s="254" t="s">
        <v>381</v>
      </c>
      <c r="P23" s="183">
        <v>0.98819999999999997</v>
      </c>
      <c r="Q23" s="183">
        <v>-0.26989999999999997</v>
      </c>
      <c r="R23" s="183">
        <v>7.4099999999999999E-2</v>
      </c>
      <c r="S23" s="255">
        <v>2.7119999999999998E-4</v>
      </c>
    </row>
    <row r="24" spans="1:19" ht="15.75" thickBot="1" x14ac:dyDescent="0.3">
      <c r="A24" s="428" t="s">
        <v>944</v>
      </c>
      <c r="B24" s="256" t="s">
        <v>256</v>
      </c>
      <c r="C24" s="257">
        <v>17</v>
      </c>
      <c r="D24" s="257">
        <v>3538762</v>
      </c>
      <c r="E24" s="257">
        <v>3565836</v>
      </c>
      <c r="F24" s="258" t="s">
        <v>945</v>
      </c>
      <c r="G24" s="259" t="s">
        <v>376</v>
      </c>
      <c r="H24" s="259" t="s">
        <v>377</v>
      </c>
      <c r="I24" s="186">
        <v>3.0300000000000001E-2</v>
      </c>
      <c r="J24" s="186">
        <v>9.7199999999999995E-2</v>
      </c>
      <c r="K24" s="186">
        <v>3.39E-2</v>
      </c>
      <c r="L24" s="187">
        <v>4.1960000000000001E-3</v>
      </c>
      <c r="M24" s="258" t="s">
        <v>946</v>
      </c>
      <c r="N24" s="259" t="s">
        <v>376</v>
      </c>
      <c r="O24" s="259" t="s">
        <v>377</v>
      </c>
      <c r="P24" s="186">
        <v>0.28399999999999997</v>
      </c>
      <c r="Q24" s="186">
        <v>-4.7600000000000003E-2</v>
      </c>
      <c r="R24" s="186">
        <v>1.7399999999999999E-2</v>
      </c>
      <c r="S24" s="260">
        <v>6.3470000000000002E-3</v>
      </c>
    </row>
    <row r="25" spans="1:19" ht="15.6" customHeight="1" thickBot="1" x14ac:dyDescent="0.3">
      <c r="A25" s="428"/>
      <c r="B25" s="256" t="s">
        <v>258</v>
      </c>
      <c r="C25" s="257">
        <v>15</v>
      </c>
      <c r="D25" s="257">
        <v>45652322</v>
      </c>
      <c r="E25" s="257">
        <v>45695525</v>
      </c>
      <c r="F25" s="258" t="s">
        <v>947</v>
      </c>
      <c r="G25" s="259" t="s">
        <v>377</v>
      </c>
      <c r="H25" s="259" t="s">
        <v>381</v>
      </c>
      <c r="I25" s="186">
        <v>0.96179999999999999</v>
      </c>
      <c r="J25" s="186">
        <v>7.3499999999999996E-2</v>
      </c>
      <c r="K25" s="186">
        <v>2.9399999999999999E-2</v>
      </c>
      <c r="L25" s="187">
        <v>1.2319999999999999E-2</v>
      </c>
      <c r="M25" s="258" t="s">
        <v>948</v>
      </c>
      <c r="N25" s="259" t="s">
        <v>380</v>
      </c>
      <c r="O25" s="259" t="s">
        <v>381</v>
      </c>
      <c r="P25" s="186">
        <v>2.0500000000000001E-2</v>
      </c>
      <c r="Q25" s="186">
        <v>-0.10249999999999999</v>
      </c>
      <c r="R25" s="186">
        <v>4.1000000000000002E-2</v>
      </c>
      <c r="S25" s="260">
        <v>1.238E-2</v>
      </c>
    </row>
    <row r="26" spans="1:19" ht="15.6" customHeight="1" thickBot="1" x14ac:dyDescent="0.3">
      <c r="A26" s="428"/>
      <c r="B26" s="256" t="s">
        <v>259</v>
      </c>
      <c r="C26" s="257">
        <v>2</v>
      </c>
      <c r="D26" s="257">
        <v>169982619</v>
      </c>
      <c r="E26" s="257">
        <v>170220195</v>
      </c>
      <c r="F26" s="258" t="s">
        <v>949</v>
      </c>
      <c r="G26" s="259" t="s">
        <v>376</v>
      </c>
      <c r="H26" s="259" t="s">
        <v>377</v>
      </c>
      <c r="I26" s="186">
        <v>0.98599999999999999</v>
      </c>
      <c r="J26" s="186">
        <v>-0.1898</v>
      </c>
      <c r="K26" s="186">
        <v>6.0600000000000001E-2</v>
      </c>
      <c r="L26" s="187">
        <v>1.7489999999999999E-3</v>
      </c>
      <c r="M26" s="258" t="s">
        <v>950</v>
      </c>
      <c r="N26" s="259" t="s">
        <v>376</v>
      </c>
      <c r="O26" s="259" t="s">
        <v>381</v>
      </c>
      <c r="P26" s="186">
        <v>0.88780000000000003</v>
      </c>
      <c r="Q26" s="186">
        <v>-6.5199999999999994E-2</v>
      </c>
      <c r="R26" s="186">
        <v>1.4500000000000001E-2</v>
      </c>
      <c r="S26" s="260">
        <v>6.9500000000000004E-6</v>
      </c>
    </row>
    <row r="27" spans="1:19" ht="15.6" customHeight="1" thickBot="1" x14ac:dyDescent="0.3">
      <c r="A27" s="428"/>
      <c r="B27" s="256" t="s">
        <v>260</v>
      </c>
      <c r="C27" s="257">
        <v>11</v>
      </c>
      <c r="D27" s="257">
        <v>64357113</v>
      </c>
      <c r="E27" s="257">
        <v>64370820</v>
      </c>
      <c r="F27" s="258" t="s">
        <v>951</v>
      </c>
      <c r="G27" s="259" t="s">
        <v>376</v>
      </c>
      <c r="H27" s="259" t="s">
        <v>377</v>
      </c>
      <c r="I27" s="186">
        <v>0.94259999999999999</v>
      </c>
      <c r="J27" s="186">
        <v>-4.99E-2</v>
      </c>
      <c r="K27" s="186">
        <v>1.9400000000000001E-2</v>
      </c>
      <c r="L27" s="187">
        <v>1.01E-2</v>
      </c>
      <c r="M27" s="258" t="s">
        <v>952</v>
      </c>
      <c r="N27" s="259" t="s">
        <v>376</v>
      </c>
      <c r="O27" s="259" t="s">
        <v>377</v>
      </c>
      <c r="P27" s="186">
        <v>3.8199999999999998E-2</v>
      </c>
      <c r="Q27" s="186">
        <v>-7.1499999999999994E-2</v>
      </c>
      <c r="R27" s="186">
        <v>2.7E-2</v>
      </c>
      <c r="S27" s="260">
        <v>8.2150000000000001E-3</v>
      </c>
    </row>
    <row r="28" spans="1:19" ht="15.6" customHeight="1" thickBot="1" x14ac:dyDescent="0.3">
      <c r="A28" s="428"/>
      <c r="B28" s="256" t="s">
        <v>261</v>
      </c>
      <c r="C28" s="257">
        <v>3</v>
      </c>
      <c r="D28" s="257">
        <v>170713137</v>
      </c>
      <c r="E28" s="257">
        <v>170745539</v>
      </c>
      <c r="F28" s="258" t="s">
        <v>953</v>
      </c>
      <c r="G28" s="259" t="s">
        <v>380</v>
      </c>
      <c r="H28" s="259" t="s">
        <v>381</v>
      </c>
      <c r="I28" s="186">
        <v>0.87429999999999997</v>
      </c>
      <c r="J28" s="186">
        <v>2.69E-2</v>
      </c>
      <c r="K28" s="186">
        <v>1.2699999999999999E-2</v>
      </c>
      <c r="L28" s="187">
        <v>3.3980000000000003E-2</v>
      </c>
      <c r="M28" s="258" t="s">
        <v>954</v>
      </c>
      <c r="N28" s="259" t="s">
        <v>376</v>
      </c>
      <c r="O28" s="259" t="s">
        <v>377</v>
      </c>
      <c r="P28" s="186">
        <v>0.02</v>
      </c>
      <c r="Q28" s="186">
        <v>8.6999999999999994E-2</v>
      </c>
      <c r="R28" s="186">
        <v>3.1E-2</v>
      </c>
      <c r="S28" s="260">
        <v>5.0549999999999996E-3</v>
      </c>
    </row>
    <row r="29" spans="1:19" ht="15.6" customHeight="1" thickBot="1" x14ac:dyDescent="0.3">
      <c r="A29" s="428"/>
      <c r="B29" s="256" t="s">
        <v>262</v>
      </c>
      <c r="C29" s="257">
        <v>4</v>
      </c>
      <c r="D29" s="257">
        <v>9771777</v>
      </c>
      <c r="E29" s="257">
        <v>10057560</v>
      </c>
      <c r="F29" s="258" t="s">
        <v>955</v>
      </c>
      <c r="G29" s="259" t="s">
        <v>380</v>
      </c>
      <c r="H29" s="259" t="s">
        <v>381</v>
      </c>
      <c r="I29" s="186">
        <v>0.98470000000000002</v>
      </c>
      <c r="J29" s="186">
        <v>-0.13869999999999999</v>
      </c>
      <c r="K29" s="186">
        <v>4.6399999999999997E-2</v>
      </c>
      <c r="L29" s="187">
        <v>2.8050000000000002E-3</v>
      </c>
      <c r="M29" s="258" t="s">
        <v>956</v>
      </c>
      <c r="N29" s="259" t="s">
        <v>376</v>
      </c>
      <c r="O29" s="259" t="s">
        <v>377</v>
      </c>
      <c r="P29" s="186">
        <v>0.77800000000000002</v>
      </c>
      <c r="Q29" s="186">
        <v>4.3900000000000002E-2</v>
      </c>
      <c r="R29" s="186">
        <v>1.2500000000000001E-2</v>
      </c>
      <c r="S29" s="260">
        <v>4.551E-4</v>
      </c>
    </row>
    <row r="30" spans="1:19" ht="15.6" customHeight="1" thickBot="1" x14ac:dyDescent="0.3">
      <c r="A30" s="428"/>
      <c r="B30" s="256" t="s">
        <v>263</v>
      </c>
      <c r="C30" s="257">
        <v>5</v>
      </c>
      <c r="D30" s="257">
        <v>176805236</v>
      </c>
      <c r="E30" s="257">
        <v>176826849</v>
      </c>
      <c r="F30" s="258" t="s">
        <v>957</v>
      </c>
      <c r="G30" s="259" t="s">
        <v>376</v>
      </c>
      <c r="H30" s="259" t="s">
        <v>377</v>
      </c>
      <c r="I30" s="186">
        <v>4.5400000000000003E-2</v>
      </c>
      <c r="J30" s="186">
        <v>7.9000000000000001E-2</v>
      </c>
      <c r="K30" s="186">
        <v>2.5700000000000001E-2</v>
      </c>
      <c r="L30" s="187">
        <v>2.0960000000000002E-3</v>
      </c>
      <c r="M30" s="258" t="s">
        <v>958</v>
      </c>
      <c r="N30" s="259" t="s">
        <v>376</v>
      </c>
      <c r="O30" s="259" t="s">
        <v>381</v>
      </c>
      <c r="P30" s="186">
        <v>3.1099999999999999E-2</v>
      </c>
      <c r="Q30" s="186">
        <v>-7.7899999999999997E-2</v>
      </c>
      <c r="R30" s="186">
        <v>3.04E-2</v>
      </c>
      <c r="S30" s="260">
        <v>1.0319999999999999E-2</v>
      </c>
    </row>
    <row r="31" spans="1:19" ht="15.6" customHeight="1" thickBot="1" x14ac:dyDescent="0.3">
      <c r="A31" s="428"/>
      <c r="B31" s="256" t="s">
        <v>264</v>
      </c>
      <c r="C31" s="257">
        <v>2</v>
      </c>
      <c r="D31" s="257">
        <v>44501599</v>
      </c>
      <c r="E31" s="257">
        <v>44549633</v>
      </c>
      <c r="F31" s="258" t="s">
        <v>959</v>
      </c>
      <c r="G31" s="259" t="s">
        <v>380</v>
      </c>
      <c r="H31" s="259" t="s">
        <v>381</v>
      </c>
      <c r="I31" s="186">
        <v>6.2799999999999995E-2</v>
      </c>
      <c r="J31" s="186">
        <v>5.4399999999999997E-2</v>
      </c>
      <c r="K31" s="186">
        <v>1.9E-2</v>
      </c>
      <c r="L31" s="187">
        <v>4.1009999999999996E-3</v>
      </c>
      <c r="M31" s="258" t="s">
        <v>960</v>
      </c>
      <c r="N31" s="259" t="s">
        <v>380</v>
      </c>
      <c r="O31" s="259" t="s">
        <v>381</v>
      </c>
      <c r="P31" s="186">
        <v>2.12E-2</v>
      </c>
      <c r="Q31" s="186">
        <v>0.29070000000000001</v>
      </c>
      <c r="R31" s="186">
        <v>0.1074</v>
      </c>
      <c r="S31" s="260">
        <v>6.8009999999999998E-3</v>
      </c>
    </row>
    <row r="32" spans="1:19" ht="15.6" customHeight="1" thickBot="1" x14ac:dyDescent="0.3">
      <c r="A32" s="428"/>
      <c r="B32" s="256" t="s">
        <v>265</v>
      </c>
      <c r="C32" s="257">
        <v>16</v>
      </c>
      <c r="D32" s="257">
        <v>31493323</v>
      </c>
      <c r="E32" s="257">
        <v>31503181</v>
      </c>
      <c r="F32" s="258" t="s">
        <v>961</v>
      </c>
      <c r="G32" s="259" t="s">
        <v>380</v>
      </c>
      <c r="H32" s="259" t="s">
        <v>381</v>
      </c>
      <c r="I32" s="186">
        <v>0.25729999999999997</v>
      </c>
      <c r="J32" s="186">
        <v>2.69E-2</v>
      </c>
      <c r="K32" s="186">
        <v>1.11E-2</v>
      </c>
      <c r="L32" s="187">
        <v>1.5570000000000001E-2</v>
      </c>
      <c r="M32" s="258" t="s">
        <v>961</v>
      </c>
      <c r="N32" s="259" t="s">
        <v>380</v>
      </c>
      <c r="O32" s="259" t="s">
        <v>381</v>
      </c>
      <c r="P32" s="186">
        <v>0.25719999999999998</v>
      </c>
      <c r="Q32" s="186">
        <v>2.5100000000000001E-2</v>
      </c>
      <c r="R32" s="186">
        <v>1.09E-2</v>
      </c>
      <c r="S32" s="260">
        <v>2.121E-2</v>
      </c>
    </row>
    <row r="33" spans="1:19" ht="15.6" customHeight="1" thickBot="1" x14ac:dyDescent="0.3">
      <c r="A33" s="428"/>
      <c r="B33" s="256" t="s">
        <v>266</v>
      </c>
      <c r="C33" s="257">
        <v>5</v>
      </c>
      <c r="D33" s="257">
        <v>1200710</v>
      </c>
      <c r="E33" s="261" t="s">
        <v>962</v>
      </c>
      <c r="F33" s="258" t="s">
        <v>963</v>
      </c>
      <c r="G33" s="259" t="s">
        <v>377</v>
      </c>
      <c r="H33" s="259" t="s">
        <v>381</v>
      </c>
      <c r="I33" s="186">
        <v>1.4200000000000001E-2</v>
      </c>
      <c r="J33" s="186">
        <v>-0.1555</v>
      </c>
      <c r="K33" s="186">
        <v>6.0900000000000003E-2</v>
      </c>
      <c r="L33" s="187">
        <v>1.065E-2</v>
      </c>
      <c r="M33" s="258" t="s">
        <v>963</v>
      </c>
      <c r="N33" s="259" t="s">
        <v>377</v>
      </c>
      <c r="O33" s="259" t="s">
        <v>381</v>
      </c>
      <c r="P33" s="186">
        <v>1.4200000000000001E-2</v>
      </c>
      <c r="Q33" s="186">
        <v>-0.16450000000000001</v>
      </c>
      <c r="R33" s="186">
        <v>5.9700000000000003E-2</v>
      </c>
      <c r="S33" s="260">
        <v>5.8710000000000004E-3</v>
      </c>
    </row>
    <row r="34" spans="1:19" ht="15.75" thickBot="1" x14ac:dyDescent="0.3">
      <c r="A34" s="429" t="s">
        <v>964</v>
      </c>
      <c r="B34" s="262" t="s">
        <v>267</v>
      </c>
      <c r="C34" s="263">
        <v>2</v>
      </c>
      <c r="D34" s="263">
        <v>231576560</v>
      </c>
      <c r="E34" s="263">
        <v>231686790</v>
      </c>
      <c r="F34" s="264" t="s">
        <v>965</v>
      </c>
      <c r="G34" s="265" t="s">
        <v>380</v>
      </c>
      <c r="H34" s="265" t="s">
        <v>381</v>
      </c>
      <c r="I34" s="266">
        <v>0.23130000000000001</v>
      </c>
      <c r="J34" s="266">
        <v>3.8800000000000001E-2</v>
      </c>
      <c r="K34" s="266">
        <v>1.03E-2</v>
      </c>
      <c r="L34" s="267">
        <v>1.65E-4</v>
      </c>
      <c r="M34" s="264" t="s">
        <v>965</v>
      </c>
      <c r="N34" s="265" t="s">
        <v>380</v>
      </c>
      <c r="O34" s="265" t="s">
        <v>381</v>
      </c>
      <c r="P34" s="266">
        <v>0.23119999999999999</v>
      </c>
      <c r="Q34" s="266">
        <v>3.3500000000000002E-2</v>
      </c>
      <c r="R34" s="266">
        <v>1.01E-2</v>
      </c>
      <c r="S34" s="268">
        <v>9.322E-4</v>
      </c>
    </row>
    <row r="35" spans="1:19" ht="15.6" customHeight="1" thickBot="1" x14ac:dyDescent="0.3">
      <c r="A35" s="429"/>
      <c r="B35" s="262" t="s">
        <v>175</v>
      </c>
      <c r="C35" s="263">
        <v>1</v>
      </c>
      <c r="D35" s="263">
        <v>16369272</v>
      </c>
      <c r="E35" s="263">
        <v>16384803</v>
      </c>
      <c r="F35" s="264" t="s">
        <v>889</v>
      </c>
      <c r="G35" s="265" t="s">
        <v>376</v>
      </c>
      <c r="H35" s="265" t="s">
        <v>377</v>
      </c>
      <c r="I35" s="266">
        <v>2.1999999999999999E-2</v>
      </c>
      <c r="J35" s="266">
        <v>-0.17399999999999999</v>
      </c>
      <c r="K35" s="266">
        <v>7.85E-2</v>
      </c>
      <c r="L35" s="267">
        <v>2.6710000000000001E-2</v>
      </c>
      <c r="M35" s="264" t="s">
        <v>890</v>
      </c>
      <c r="N35" s="265" t="s">
        <v>376</v>
      </c>
      <c r="O35" s="265" t="s">
        <v>377</v>
      </c>
      <c r="P35" s="266">
        <v>0.26319999999999999</v>
      </c>
      <c r="Q35" s="266">
        <v>6.1800000000000001E-2</v>
      </c>
      <c r="R35" s="266">
        <v>3.0700000000000002E-2</v>
      </c>
      <c r="S35" s="268">
        <v>4.3860000000000003E-2</v>
      </c>
    </row>
    <row r="36" spans="1:19" ht="15.6" customHeight="1" thickBot="1" x14ac:dyDescent="0.3">
      <c r="A36" s="429"/>
      <c r="B36" s="262" t="s">
        <v>269</v>
      </c>
      <c r="C36" s="263">
        <v>21</v>
      </c>
      <c r="D36" s="263">
        <v>37831919</v>
      </c>
      <c r="E36" s="263">
        <v>37949867</v>
      </c>
      <c r="F36" s="264" t="s">
        <v>966</v>
      </c>
      <c r="G36" s="265" t="s">
        <v>380</v>
      </c>
      <c r="H36" s="265" t="s">
        <v>381</v>
      </c>
      <c r="I36" s="266">
        <v>1.15E-2</v>
      </c>
      <c r="J36" s="266">
        <v>-0.26190000000000002</v>
      </c>
      <c r="K36" s="266">
        <v>8.77E-2</v>
      </c>
      <c r="L36" s="267">
        <v>2.8249999999999998E-3</v>
      </c>
      <c r="M36" s="264" t="s">
        <v>967</v>
      </c>
      <c r="N36" s="265" t="s">
        <v>376</v>
      </c>
      <c r="O36" s="265" t="s">
        <v>381</v>
      </c>
      <c r="P36" s="266">
        <v>0.97540000000000004</v>
      </c>
      <c r="Q36" s="266">
        <v>0.56850000000000001</v>
      </c>
      <c r="R36" s="266">
        <v>0.1792</v>
      </c>
      <c r="S36" s="268">
        <v>1.5169999999999999E-3</v>
      </c>
    </row>
    <row r="37" spans="1:19" ht="15.6" customHeight="1" thickBot="1" x14ac:dyDescent="0.3">
      <c r="A37" s="429"/>
      <c r="B37" s="262" t="s">
        <v>200</v>
      </c>
      <c r="C37" s="263">
        <v>3</v>
      </c>
      <c r="D37" s="263">
        <v>190039330</v>
      </c>
      <c r="E37" s="263">
        <v>190130932</v>
      </c>
      <c r="F37" s="264" t="s">
        <v>895</v>
      </c>
      <c r="G37" s="265" t="s">
        <v>380</v>
      </c>
      <c r="H37" s="265" t="s">
        <v>376</v>
      </c>
      <c r="I37" s="266">
        <v>0.71989999999999998</v>
      </c>
      <c r="J37" s="266">
        <v>3.2199999999999999E-2</v>
      </c>
      <c r="K37" s="266">
        <v>1.3100000000000001E-2</v>
      </c>
      <c r="L37" s="267">
        <v>1.417E-2</v>
      </c>
      <c r="M37" s="264" t="s">
        <v>896</v>
      </c>
      <c r="N37" s="265" t="s">
        <v>380</v>
      </c>
      <c r="O37" s="265" t="s">
        <v>377</v>
      </c>
      <c r="P37" s="266">
        <v>0.98619999999999997</v>
      </c>
      <c r="Q37" s="266">
        <v>-0.22450000000000001</v>
      </c>
      <c r="R37" s="266">
        <v>0.1016</v>
      </c>
      <c r="S37" s="268">
        <v>2.7130000000000001E-2</v>
      </c>
    </row>
    <row r="38" spans="1:19" ht="15.6" customHeight="1" thickBot="1" x14ac:dyDescent="0.3">
      <c r="A38" s="429"/>
      <c r="B38" s="262" t="s">
        <v>270</v>
      </c>
      <c r="C38" s="263">
        <v>10</v>
      </c>
      <c r="D38" s="263">
        <v>104677050</v>
      </c>
      <c r="E38" s="263">
        <v>104850978</v>
      </c>
      <c r="F38" s="264" t="s">
        <v>968</v>
      </c>
      <c r="G38" s="265" t="s">
        <v>380</v>
      </c>
      <c r="H38" s="265" t="s">
        <v>376</v>
      </c>
      <c r="I38" s="266">
        <v>0.97050000000000003</v>
      </c>
      <c r="J38" s="266">
        <v>0.45889999999999997</v>
      </c>
      <c r="K38" s="266">
        <v>0.15709999999999999</v>
      </c>
      <c r="L38" s="267">
        <v>3.483E-3</v>
      </c>
      <c r="M38" s="264" t="s">
        <v>969</v>
      </c>
      <c r="N38" s="265" t="s">
        <v>376</v>
      </c>
      <c r="O38" s="265" t="s">
        <v>377</v>
      </c>
      <c r="P38" s="266">
        <v>0.13569999999999999</v>
      </c>
      <c r="Q38" s="266">
        <v>3.5900000000000001E-2</v>
      </c>
      <c r="R38" s="266">
        <v>1.32E-2</v>
      </c>
      <c r="S38" s="268">
        <v>6.5729999999999998E-3</v>
      </c>
    </row>
    <row r="39" spans="1:19" ht="15.6" customHeight="1" thickBot="1" x14ac:dyDescent="0.3">
      <c r="A39" s="429"/>
      <c r="B39" s="262" t="s">
        <v>216</v>
      </c>
      <c r="C39" s="263">
        <v>17</v>
      </c>
      <c r="D39" s="263">
        <v>36045435</v>
      </c>
      <c r="E39" s="263">
        <v>36106237</v>
      </c>
      <c r="F39" s="264" t="s">
        <v>900</v>
      </c>
      <c r="G39" s="265" t="s">
        <v>376</v>
      </c>
      <c r="H39" s="265" t="s">
        <v>377</v>
      </c>
      <c r="I39" s="266">
        <v>0.93420000000000003</v>
      </c>
      <c r="J39" s="266">
        <v>5.45E-2</v>
      </c>
      <c r="K39" s="266">
        <v>1.8499999999999999E-2</v>
      </c>
      <c r="L39" s="267">
        <v>3.1159999999999998E-3</v>
      </c>
      <c r="M39" s="264" t="s">
        <v>901</v>
      </c>
      <c r="N39" s="265" t="s">
        <v>380</v>
      </c>
      <c r="O39" s="265" t="s">
        <v>381</v>
      </c>
      <c r="P39" s="266">
        <v>1.3599999999999999E-2</v>
      </c>
      <c r="Q39" s="266">
        <v>0.12590000000000001</v>
      </c>
      <c r="R39" s="266">
        <v>5.0099999999999999E-2</v>
      </c>
      <c r="S39" s="268">
        <v>1.205E-2</v>
      </c>
    </row>
    <row r="40" spans="1:19" ht="15.6" customHeight="1" thickBot="1" x14ac:dyDescent="0.3">
      <c r="A40" s="429"/>
      <c r="B40" s="262" t="s">
        <v>169</v>
      </c>
      <c r="C40" s="263">
        <v>11</v>
      </c>
      <c r="D40" s="263">
        <v>128705210</v>
      </c>
      <c r="E40" s="263">
        <v>128738268</v>
      </c>
      <c r="F40" s="264" t="s">
        <v>970</v>
      </c>
      <c r="G40" s="265" t="s">
        <v>376</v>
      </c>
      <c r="H40" s="265" t="s">
        <v>377</v>
      </c>
      <c r="I40" s="266">
        <v>0.83450000000000002</v>
      </c>
      <c r="J40" s="266">
        <v>-0.1082</v>
      </c>
      <c r="K40" s="266">
        <v>4.8000000000000001E-2</v>
      </c>
      <c r="L40" s="267">
        <v>2.4209999999999999E-2</v>
      </c>
      <c r="M40" s="264" t="s">
        <v>888</v>
      </c>
      <c r="N40" s="265" t="s">
        <v>380</v>
      </c>
      <c r="O40" s="265" t="s">
        <v>377</v>
      </c>
      <c r="P40" s="266">
        <v>0.78620000000000001</v>
      </c>
      <c r="Q40" s="266">
        <v>5.5399999999999998E-2</v>
      </c>
      <c r="R40" s="266">
        <v>2.01E-2</v>
      </c>
      <c r="S40" s="268">
        <v>5.8250000000000003E-3</v>
      </c>
    </row>
    <row r="41" spans="1:19" ht="15.6" customHeight="1" thickBot="1" x14ac:dyDescent="0.3">
      <c r="A41" s="429"/>
      <c r="B41" s="262" t="s">
        <v>271</v>
      </c>
      <c r="C41" s="263">
        <v>16</v>
      </c>
      <c r="D41" s="263">
        <v>69597997</v>
      </c>
      <c r="E41" s="263">
        <v>69739569</v>
      </c>
      <c r="F41" s="264" t="s">
        <v>971</v>
      </c>
      <c r="G41" s="265" t="s">
        <v>380</v>
      </c>
      <c r="H41" s="265" t="s">
        <v>381</v>
      </c>
      <c r="I41" s="266">
        <v>0.96540000000000004</v>
      </c>
      <c r="J41" s="266">
        <v>-0.14280000000000001</v>
      </c>
      <c r="K41" s="266">
        <v>5.8999999999999997E-2</v>
      </c>
      <c r="L41" s="267">
        <v>1.562E-2</v>
      </c>
      <c r="M41" s="264" t="s">
        <v>972</v>
      </c>
      <c r="N41" s="265" t="s">
        <v>380</v>
      </c>
      <c r="O41" s="265" t="s">
        <v>381</v>
      </c>
      <c r="P41" s="266">
        <v>0.9869</v>
      </c>
      <c r="Q41" s="266">
        <v>-0.15290000000000001</v>
      </c>
      <c r="R41" s="266">
        <v>7.5399999999999995E-2</v>
      </c>
      <c r="S41" s="268">
        <v>4.2500000000000003E-2</v>
      </c>
    </row>
    <row r="42" spans="1:19" ht="15.6" customHeight="1" thickBot="1" x14ac:dyDescent="0.3">
      <c r="A42" s="429"/>
      <c r="B42" s="262" t="s">
        <v>227</v>
      </c>
      <c r="C42" s="263">
        <v>1</v>
      </c>
      <c r="D42" s="263">
        <v>204122944</v>
      </c>
      <c r="E42" s="263">
        <v>204136465</v>
      </c>
      <c r="F42" s="264" t="s">
        <v>903</v>
      </c>
      <c r="G42" s="265" t="s">
        <v>380</v>
      </c>
      <c r="H42" s="265" t="s">
        <v>377</v>
      </c>
      <c r="I42" s="266">
        <v>0.13600000000000001</v>
      </c>
      <c r="J42" s="266">
        <v>-2.86E-2</v>
      </c>
      <c r="K42" s="266">
        <v>1.24E-2</v>
      </c>
      <c r="L42" s="267">
        <v>2.129E-2</v>
      </c>
      <c r="M42" s="264" t="s">
        <v>904</v>
      </c>
      <c r="N42" s="265" t="s">
        <v>376</v>
      </c>
      <c r="O42" s="265" t="s">
        <v>381</v>
      </c>
      <c r="P42" s="266">
        <v>0.9234</v>
      </c>
      <c r="Q42" s="266">
        <v>3.7499999999999999E-2</v>
      </c>
      <c r="R42" s="266">
        <v>1.5800000000000002E-2</v>
      </c>
      <c r="S42" s="268">
        <v>1.7160000000000002E-2</v>
      </c>
    </row>
    <row r="43" spans="1:19" ht="15.6" customHeight="1" thickBot="1" x14ac:dyDescent="0.3">
      <c r="A43" s="429"/>
      <c r="B43" s="262" t="s">
        <v>272</v>
      </c>
      <c r="C43" s="263">
        <v>5</v>
      </c>
      <c r="D43" s="263">
        <v>472425</v>
      </c>
      <c r="E43" s="263">
        <v>525447</v>
      </c>
      <c r="F43" s="264" t="s">
        <v>973</v>
      </c>
      <c r="G43" s="265" t="s">
        <v>377</v>
      </c>
      <c r="H43" s="265" t="s">
        <v>381</v>
      </c>
      <c r="I43" s="266">
        <v>0.92390000000000005</v>
      </c>
      <c r="J43" s="266">
        <v>-4.4999999999999998E-2</v>
      </c>
      <c r="K43" s="266">
        <v>1.89E-2</v>
      </c>
      <c r="L43" s="267">
        <v>1.7469999999999999E-2</v>
      </c>
      <c r="M43" s="264" t="s">
        <v>974</v>
      </c>
      <c r="N43" s="265" t="s">
        <v>380</v>
      </c>
      <c r="O43" s="265" t="s">
        <v>381</v>
      </c>
      <c r="P43" s="266">
        <v>1.84E-2</v>
      </c>
      <c r="Q43" s="266">
        <v>0.33750000000000002</v>
      </c>
      <c r="R43" s="266">
        <v>0.1305</v>
      </c>
      <c r="S43" s="268">
        <v>9.7070000000000004E-3</v>
      </c>
    </row>
    <row r="44" spans="1:19" ht="15.6" customHeight="1" thickBot="1" x14ac:dyDescent="0.3">
      <c r="A44" s="429"/>
      <c r="B44" s="262" t="s">
        <v>273</v>
      </c>
      <c r="C44" s="263">
        <v>2</v>
      </c>
      <c r="D44" s="263">
        <v>103088762</v>
      </c>
      <c r="E44" s="263">
        <v>103151431</v>
      </c>
      <c r="F44" s="264" t="s">
        <v>975</v>
      </c>
      <c r="G44" s="265" t="s">
        <v>380</v>
      </c>
      <c r="H44" s="265" t="s">
        <v>381</v>
      </c>
      <c r="I44" s="266">
        <v>0.94979999999999998</v>
      </c>
      <c r="J44" s="266">
        <v>5.2900000000000003E-2</v>
      </c>
      <c r="K44" s="266">
        <v>2.12E-2</v>
      </c>
      <c r="L44" s="267">
        <v>1.272E-2</v>
      </c>
      <c r="M44" s="264" t="s">
        <v>976</v>
      </c>
      <c r="N44" s="265" t="s">
        <v>380</v>
      </c>
      <c r="O44" s="265" t="s">
        <v>377</v>
      </c>
      <c r="P44" s="266">
        <v>0.97460000000000002</v>
      </c>
      <c r="Q44" s="266">
        <v>-9.4500000000000001E-2</v>
      </c>
      <c r="R44" s="266">
        <v>4.4900000000000002E-2</v>
      </c>
      <c r="S44" s="268">
        <v>3.542E-2</v>
      </c>
    </row>
    <row r="45" spans="1:19" ht="15.6" customHeight="1" thickBot="1" x14ac:dyDescent="0.3">
      <c r="A45" s="429"/>
      <c r="B45" s="262" t="s">
        <v>274</v>
      </c>
      <c r="C45" s="263">
        <v>11</v>
      </c>
      <c r="D45" s="263">
        <v>121321912</v>
      </c>
      <c r="E45" s="263">
        <v>121505402</v>
      </c>
      <c r="F45" s="264" t="s">
        <v>977</v>
      </c>
      <c r="G45" s="265" t="s">
        <v>376</v>
      </c>
      <c r="H45" s="265" t="s">
        <v>377</v>
      </c>
      <c r="I45" s="266">
        <v>0.96460000000000001</v>
      </c>
      <c r="J45" s="266">
        <v>-5.2299999999999999E-2</v>
      </c>
      <c r="K45" s="266">
        <v>2.7E-2</v>
      </c>
      <c r="L45" s="267">
        <v>5.2670000000000002E-2</v>
      </c>
      <c r="M45" s="264" t="s">
        <v>978</v>
      </c>
      <c r="N45" s="265" t="s">
        <v>380</v>
      </c>
      <c r="O45" s="265" t="s">
        <v>381</v>
      </c>
      <c r="P45" s="266">
        <v>1.4999999999999999E-2</v>
      </c>
      <c r="Q45" s="266">
        <v>0.14249999999999999</v>
      </c>
      <c r="R45" s="266">
        <v>5.57E-2</v>
      </c>
      <c r="S45" s="268">
        <v>1.056E-2</v>
      </c>
    </row>
    <row r="46" spans="1:19" ht="15" customHeight="1" thickBot="1" x14ac:dyDescent="0.3">
      <c r="A46" s="429"/>
      <c r="B46" s="262" t="s">
        <v>275</v>
      </c>
      <c r="C46" s="263">
        <v>2</v>
      </c>
      <c r="D46" s="263">
        <v>168809530</v>
      </c>
      <c r="E46" s="263">
        <v>169105651</v>
      </c>
      <c r="F46" s="269" t="s">
        <v>979</v>
      </c>
      <c r="G46" s="270" t="s">
        <v>380</v>
      </c>
      <c r="H46" s="270" t="s">
        <v>381</v>
      </c>
      <c r="I46" s="271">
        <v>0.18060000000000001</v>
      </c>
      <c r="J46" s="271">
        <v>-3.8300000000000001E-2</v>
      </c>
      <c r="K46" s="271">
        <v>1.1900000000000001E-2</v>
      </c>
      <c r="L46" s="272">
        <v>1.3339999999999999E-3</v>
      </c>
      <c r="M46" s="269" t="s">
        <v>980</v>
      </c>
      <c r="N46" s="270" t="s">
        <v>377</v>
      </c>
      <c r="O46" s="270" t="s">
        <v>381</v>
      </c>
      <c r="P46" s="271">
        <v>0.16869999999999999</v>
      </c>
      <c r="Q46" s="271">
        <v>3.44E-2</v>
      </c>
      <c r="R46" s="271">
        <v>1.2E-2</v>
      </c>
      <c r="S46" s="273">
        <v>4.2449999999999996E-3</v>
      </c>
    </row>
    <row r="47" spans="1:19" ht="15.75" thickBot="1" x14ac:dyDescent="0.3">
      <c r="A47" s="423" t="s">
        <v>981</v>
      </c>
      <c r="B47" s="274" t="s">
        <v>274</v>
      </c>
      <c r="C47" s="275">
        <v>11</v>
      </c>
      <c r="D47" s="275">
        <v>121321912</v>
      </c>
      <c r="E47" s="276">
        <v>121505402</v>
      </c>
      <c r="F47" s="277" t="s">
        <v>977</v>
      </c>
      <c r="G47" s="278" t="s">
        <v>376</v>
      </c>
      <c r="H47" s="278" t="s">
        <v>377</v>
      </c>
      <c r="I47" s="279">
        <v>0.96460000000000001</v>
      </c>
      <c r="J47" s="279">
        <v>-5.2299999999999999E-2</v>
      </c>
      <c r="K47" s="279">
        <v>2.7E-2</v>
      </c>
      <c r="L47" s="280">
        <v>5.2670000000000002E-2</v>
      </c>
      <c r="M47" s="281" t="s">
        <v>978</v>
      </c>
      <c r="N47" s="278" t="s">
        <v>380</v>
      </c>
      <c r="O47" s="278" t="s">
        <v>381</v>
      </c>
      <c r="P47" s="279">
        <v>1.4999999999999999E-2</v>
      </c>
      <c r="Q47" s="279">
        <v>0.14249999999999999</v>
      </c>
      <c r="R47" s="279">
        <v>5.57E-2</v>
      </c>
      <c r="S47" s="280">
        <v>1.056E-2</v>
      </c>
    </row>
    <row r="48" spans="1:19" ht="15.75" thickBot="1" x14ac:dyDescent="0.3">
      <c r="A48" s="424"/>
      <c r="B48" s="274" t="s">
        <v>267</v>
      </c>
      <c r="C48" s="275">
        <v>2</v>
      </c>
      <c r="D48" s="275">
        <v>231576560</v>
      </c>
      <c r="E48" s="276">
        <v>231686790</v>
      </c>
      <c r="F48" s="282" t="s">
        <v>965</v>
      </c>
      <c r="G48" s="283" t="s">
        <v>380</v>
      </c>
      <c r="H48" s="283" t="s">
        <v>381</v>
      </c>
      <c r="I48" s="284">
        <v>0.23130000000000001</v>
      </c>
      <c r="J48" s="284">
        <v>3.8800000000000001E-2</v>
      </c>
      <c r="K48" s="284">
        <v>1.03E-2</v>
      </c>
      <c r="L48" s="285">
        <v>1.65E-4</v>
      </c>
      <c r="M48" s="286" t="s">
        <v>965</v>
      </c>
      <c r="N48" s="283" t="s">
        <v>380</v>
      </c>
      <c r="O48" s="283" t="s">
        <v>381</v>
      </c>
      <c r="P48" s="284">
        <v>0.23119999999999999</v>
      </c>
      <c r="Q48" s="284">
        <v>3.3500000000000002E-2</v>
      </c>
      <c r="R48" s="284">
        <v>1.01E-2</v>
      </c>
      <c r="S48" s="285">
        <v>9.322E-4</v>
      </c>
    </row>
    <row r="49" spans="1:19" ht="15.75" thickBot="1" x14ac:dyDescent="0.3">
      <c r="A49" s="424"/>
      <c r="B49" s="274" t="s">
        <v>277</v>
      </c>
      <c r="C49" s="275">
        <v>8</v>
      </c>
      <c r="D49" s="275">
        <v>124190200</v>
      </c>
      <c r="E49" s="276">
        <v>124223314</v>
      </c>
      <c r="F49" s="282" t="s">
        <v>982</v>
      </c>
      <c r="G49" s="283" t="s">
        <v>376</v>
      </c>
      <c r="H49" s="283" t="s">
        <v>377</v>
      </c>
      <c r="I49" s="284">
        <v>0.13</v>
      </c>
      <c r="J49" s="284">
        <v>-3.0800000000000001E-2</v>
      </c>
      <c r="K49" s="284">
        <v>1.37E-2</v>
      </c>
      <c r="L49" s="287">
        <v>2.4750000000000001E-2</v>
      </c>
      <c r="M49" s="282" t="s">
        <v>983</v>
      </c>
      <c r="N49" s="283" t="s">
        <v>380</v>
      </c>
      <c r="O49" s="283" t="s">
        <v>381</v>
      </c>
      <c r="P49" s="284">
        <v>8.8300000000000003E-2</v>
      </c>
      <c r="Q49" s="284">
        <v>3.1300000000000001E-2</v>
      </c>
      <c r="R49" s="284">
        <v>1.4500000000000001E-2</v>
      </c>
      <c r="S49" s="285">
        <v>3.066E-2</v>
      </c>
    </row>
    <row r="50" spans="1:19" ht="15.75" thickBot="1" x14ac:dyDescent="0.3">
      <c r="A50" s="425"/>
      <c r="B50" s="288" t="s">
        <v>278</v>
      </c>
      <c r="C50" s="275">
        <v>4</v>
      </c>
      <c r="D50" s="275">
        <v>164444450</v>
      </c>
      <c r="E50" s="276">
        <v>165306202</v>
      </c>
      <c r="F50" s="289" t="s">
        <v>984</v>
      </c>
      <c r="G50" s="290" t="s">
        <v>376</v>
      </c>
      <c r="H50" s="290" t="s">
        <v>381</v>
      </c>
      <c r="I50" s="291">
        <v>0.98829999999999996</v>
      </c>
      <c r="J50" s="291">
        <v>-0.36170000000000002</v>
      </c>
      <c r="K50" s="291">
        <v>0.1019</v>
      </c>
      <c r="L50" s="292">
        <v>3.8769999999999999E-4</v>
      </c>
      <c r="M50" s="289" t="s">
        <v>985</v>
      </c>
      <c r="N50" s="290" t="s">
        <v>380</v>
      </c>
      <c r="O50" s="290" t="s">
        <v>377</v>
      </c>
      <c r="P50" s="291">
        <v>0.37119999999999997</v>
      </c>
      <c r="Q50" s="291">
        <v>-3.9600000000000003E-2</v>
      </c>
      <c r="R50" s="291">
        <v>1.15E-2</v>
      </c>
      <c r="S50" s="293">
        <v>6.0849999999999999E-4</v>
      </c>
    </row>
  </sheetData>
  <autoFilter ref="B2:L44"/>
  <sortState ref="B2:S44">
    <sortCondition ref="B2:B44"/>
  </sortState>
  <mergeCells count="7">
    <mergeCell ref="M3:S3"/>
    <mergeCell ref="F3:L3"/>
    <mergeCell ref="A47:A50"/>
    <mergeCell ref="A4:A13"/>
    <mergeCell ref="A14:A23"/>
    <mergeCell ref="A24:A33"/>
    <mergeCell ref="A34:A4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D5" sqref="D5"/>
    </sheetView>
  </sheetViews>
  <sheetFormatPr defaultColWidth="8.7109375" defaultRowHeight="15" x14ac:dyDescent="0.25"/>
  <cols>
    <col min="1" max="3" width="8.7109375" style="26"/>
    <col min="4" max="4" width="10.42578125" style="26" bestFit="1" customWidth="1"/>
    <col min="5" max="5" width="17.5703125" style="26" bestFit="1" customWidth="1"/>
    <col min="6" max="7" width="8.7109375" style="26"/>
    <col min="8" max="8" width="12.28515625" style="26" bestFit="1" customWidth="1"/>
    <col min="9" max="10" width="8.7109375" style="26"/>
    <col min="11" max="11" width="9.140625" style="26" customWidth="1"/>
    <col min="12" max="12" width="8.7109375" style="26"/>
    <col min="13" max="13" width="10.5703125" style="26" bestFit="1" customWidth="1"/>
    <col min="14" max="16384" width="8.7109375" style="26"/>
  </cols>
  <sheetData>
    <row r="1" spans="1:13" ht="15.75" thickBot="1" x14ac:dyDescent="0.3">
      <c r="A1" s="26" t="s">
        <v>986</v>
      </c>
    </row>
    <row r="2" spans="1:13" ht="15.75" thickBot="1" x14ac:dyDescent="0.3">
      <c r="A2" s="294" t="s">
        <v>736</v>
      </c>
      <c r="B2" s="295" t="s">
        <v>364</v>
      </c>
      <c r="C2" s="295" t="s">
        <v>365</v>
      </c>
      <c r="D2" s="295" t="s">
        <v>366</v>
      </c>
      <c r="E2" s="295" t="s">
        <v>155</v>
      </c>
      <c r="F2" s="295" t="s">
        <v>367</v>
      </c>
      <c r="G2" s="295" t="s">
        <v>368</v>
      </c>
      <c r="H2" s="295" t="s">
        <v>369</v>
      </c>
      <c r="I2" s="295" t="s">
        <v>370</v>
      </c>
      <c r="J2" s="295" t="s">
        <v>908</v>
      </c>
      <c r="K2" s="295" t="s">
        <v>987</v>
      </c>
      <c r="L2" s="295" t="s">
        <v>988</v>
      </c>
      <c r="M2" s="295" t="s">
        <v>989</v>
      </c>
    </row>
    <row r="3" spans="1:13" ht="15.75" thickBot="1" x14ac:dyDescent="0.3">
      <c r="A3" s="132" t="s">
        <v>756</v>
      </c>
      <c r="B3" s="133">
        <v>16</v>
      </c>
      <c r="C3" s="133">
        <v>20359831</v>
      </c>
      <c r="D3" s="296" t="s">
        <v>642</v>
      </c>
      <c r="E3" s="296" t="s">
        <v>990</v>
      </c>
      <c r="F3" s="296" t="s">
        <v>376</v>
      </c>
      <c r="G3" s="296" t="s">
        <v>377</v>
      </c>
      <c r="H3" s="297">
        <v>0.16700000000000001</v>
      </c>
      <c r="I3" s="297">
        <v>-0.255</v>
      </c>
      <c r="J3" s="297">
        <v>1.0999999999999999E-2</v>
      </c>
      <c r="K3" s="298">
        <v>3.8599999999999999E-118</v>
      </c>
      <c r="L3" s="133">
        <v>76.400000000000006</v>
      </c>
      <c r="M3" s="298">
        <v>9.5799999999999998E-7</v>
      </c>
    </row>
    <row r="4" spans="1:13" ht="15.75" thickBot="1" x14ac:dyDescent="0.3">
      <c r="A4" s="132" t="s">
        <v>756</v>
      </c>
      <c r="B4" s="133">
        <v>16</v>
      </c>
      <c r="C4" s="133">
        <v>20392332</v>
      </c>
      <c r="D4" s="296" t="s">
        <v>379</v>
      </c>
      <c r="E4" s="296" t="s">
        <v>382</v>
      </c>
      <c r="F4" s="296" t="s">
        <v>380</v>
      </c>
      <c r="G4" s="296" t="s">
        <v>381</v>
      </c>
      <c r="H4" s="297">
        <v>0.19</v>
      </c>
      <c r="I4" s="297">
        <v>-0.23499999999999999</v>
      </c>
      <c r="J4" s="297">
        <v>1.12E-2</v>
      </c>
      <c r="K4" s="298">
        <v>1.2699999999999999E-97</v>
      </c>
      <c r="L4" s="133">
        <v>80.7</v>
      </c>
      <c r="M4" s="298">
        <v>9.2599999999999999E-9</v>
      </c>
    </row>
    <row r="5" spans="1:13" ht="15.75" thickBot="1" x14ac:dyDescent="0.3">
      <c r="A5" s="132" t="s">
        <v>752</v>
      </c>
      <c r="B5" s="133">
        <v>16</v>
      </c>
      <c r="C5" s="133">
        <v>20357281</v>
      </c>
      <c r="D5" s="296" t="s">
        <v>375</v>
      </c>
      <c r="E5" s="296" t="s">
        <v>378</v>
      </c>
      <c r="F5" s="296" t="s">
        <v>376</v>
      </c>
      <c r="G5" s="296" t="s">
        <v>377</v>
      </c>
      <c r="H5" s="297">
        <v>0.153</v>
      </c>
      <c r="I5" s="297">
        <v>-0.23400000000000001</v>
      </c>
      <c r="J5" s="297">
        <v>1.18E-2</v>
      </c>
      <c r="K5" s="298">
        <v>2.1699999999999999E-88</v>
      </c>
      <c r="L5" s="133">
        <v>68.7</v>
      </c>
      <c r="M5" s="298">
        <v>1.3300000000000001E-4</v>
      </c>
    </row>
    <row r="6" spans="1:13" ht="15.75" thickBot="1" x14ac:dyDescent="0.3">
      <c r="A6" s="132" t="s">
        <v>752</v>
      </c>
      <c r="B6" s="133">
        <v>16</v>
      </c>
      <c r="C6" s="133">
        <v>20392332</v>
      </c>
      <c r="D6" s="296" t="s">
        <v>379</v>
      </c>
      <c r="E6" s="296" t="s">
        <v>382</v>
      </c>
      <c r="F6" s="296" t="s">
        <v>380</v>
      </c>
      <c r="G6" s="296" t="s">
        <v>381</v>
      </c>
      <c r="H6" s="297">
        <v>0.19</v>
      </c>
      <c r="I6" s="297">
        <v>-0.215</v>
      </c>
      <c r="J6" s="297">
        <v>1.14E-2</v>
      </c>
      <c r="K6" s="298">
        <v>5.3300000000000002E-79</v>
      </c>
      <c r="L6" s="133">
        <v>69</v>
      </c>
      <c r="M6" s="298">
        <v>1.17E-4</v>
      </c>
    </row>
    <row r="7" spans="1:13" x14ac:dyDescent="0.25">
      <c r="A7" s="299" t="s">
        <v>991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3" x14ac:dyDescent="0.25">
      <c r="A8" s="300" t="s">
        <v>992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</row>
    <row r="9" spans="1:13" x14ac:dyDescent="0.25">
      <c r="A9" s="300" t="s">
        <v>993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11" workbookViewId="0">
      <selection activeCell="F19" sqref="F19"/>
    </sheetView>
  </sheetViews>
  <sheetFormatPr defaultRowHeight="15" x14ac:dyDescent="0.25"/>
  <cols>
    <col min="1" max="1" width="15.42578125" customWidth="1"/>
    <col min="2" max="2" width="19" customWidth="1"/>
    <col min="3" max="4" width="19.42578125" customWidth="1"/>
    <col min="5" max="5" width="15.140625" customWidth="1"/>
    <col min="6" max="6" width="11.28515625" customWidth="1"/>
    <col min="7" max="7" width="12.42578125" customWidth="1"/>
    <col min="8" max="8" width="13.28515625" customWidth="1"/>
  </cols>
  <sheetData>
    <row r="1" spans="1:8" ht="15.75" thickBot="1" x14ac:dyDescent="0.3">
      <c r="A1" s="26" t="s">
        <v>40</v>
      </c>
      <c r="B1" s="26"/>
    </row>
    <row r="2" spans="1:8" ht="52.5" thickBot="1" x14ac:dyDescent="0.3">
      <c r="A2" s="5" t="s">
        <v>41</v>
      </c>
      <c r="B2" s="6" t="s">
        <v>42</v>
      </c>
      <c r="C2" s="2" t="s">
        <v>43</v>
      </c>
      <c r="D2" s="2" t="s">
        <v>44</v>
      </c>
      <c r="E2" s="2" t="s">
        <v>45</v>
      </c>
      <c r="F2" s="2" t="s">
        <v>46</v>
      </c>
      <c r="G2" s="2" t="s">
        <v>47</v>
      </c>
      <c r="H2" s="2" t="s">
        <v>48</v>
      </c>
    </row>
    <row r="3" spans="1:8" ht="15.75" thickBot="1" x14ac:dyDescent="0.3">
      <c r="A3" s="7" t="s">
        <v>49</v>
      </c>
      <c r="B3" s="4" t="s">
        <v>50</v>
      </c>
      <c r="C3" s="8">
        <v>0</v>
      </c>
      <c r="D3" s="8">
        <v>0</v>
      </c>
      <c r="E3" s="8" t="s">
        <v>51</v>
      </c>
      <c r="F3" s="8" t="s">
        <v>52</v>
      </c>
      <c r="G3" s="8" t="s">
        <v>53</v>
      </c>
      <c r="H3" s="8">
        <v>1</v>
      </c>
    </row>
    <row r="4" spans="1:8" ht="15.75" thickBot="1" x14ac:dyDescent="0.3">
      <c r="A4" s="7" t="s">
        <v>54</v>
      </c>
      <c r="B4" s="4" t="s">
        <v>55</v>
      </c>
      <c r="C4" s="8">
        <v>0</v>
      </c>
      <c r="D4" s="8">
        <v>0</v>
      </c>
      <c r="E4" s="8" t="s">
        <v>56</v>
      </c>
      <c r="F4" s="8" t="s">
        <v>52</v>
      </c>
      <c r="G4" s="9" t="s">
        <v>53</v>
      </c>
      <c r="H4" s="8">
        <v>0</v>
      </c>
    </row>
    <row r="5" spans="1:8" ht="15.75" thickBot="1" x14ac:dyDescent="0.3">
      <c r="A5" s="7" t="s">
        <v>57</v>
      </c>
      <c r="B5" s="4" t="s">
        <v>55</v>
      </c>
      <c r="C5" s="8">
        <v>0</v>
      </c>
      <c r="D5" s="8">
        <v>0</v>
      </c>
      <c r="E5" s="8" t="s">
        <v>51</v>
      </c>
      <c r="F5" s="8" t="s">
        <v>52</v>
      </c>
      <c r="G5" s="10" t="s">
        <v>58</v>
      </c>
      <c r="H5" s="8">
        <v>0</v>
      </c>
    </row>
    <row r="6" spans="1:8" ht="15.75" thickBot="1" x14ac:dyDescent="0.3">
      <c r="A6" s="7" t="s">
        <v>59</v>
      </c>
      <c r="B6" s="4" t="s">
        <v>55</v>
      </c>
      <c r="C6" s="8">
        <v>0</v>
      </c>
      <c r="D6" s="8">
        <v>0</v>
      </c>
      <c r="E6" s="8" t="s">
        <v>51</v>
      </c>
      <c r="F6" s="9" t="s">
        <v>52</v>
      </c>
      <c r="G6" s="10">
        <v>2009</v>
      </c>
      <c r="H6" s="8">
        <v>0</v>
      </c>
    </row>
    <row r="7" spans="1:8" ht="15.75" thickBot="1" x14ac:dyDescent="0.3">
      <c r="A7" s="7" t="s">
        <v>60</v>
      </c>
      <c r="B7" s="4" t="s">
        <v>55</v>
      </c>
      <c r="C7" s="8">
        <v>0</v>
      </c>
      <c r="D7" s="8">
        <v>0</v>
      </c>
      <c r="E7" s="8" t="s">
        <v>51</v>
      </c>
      <c r="F7" s="9" t="s">
        <v>52</v>
      </c>
      <c r="G7" s="10">
        <v>2006</v>
      </c>
      <c r="H7" s="8">
        <v>0</v>
      </c>
    </row>
    <row r="8" spans="1:8" ht="15.75" thickBot="1" x14ac:dyDescent="0.3">
      <c r="A8" s="7" t="s">
        <v>61</v>
      </c>
      <c r="B8" s="4" t="s">
        <v>55</v>
      </c>
      <c r="C8" s="8">
        <v>61</v>
      </c>
      <c r="D8" s="8">
        <v>3</v>
      </c>
      <c r="E8" s="8" t="s">
        <v>62</v>
      </c>
      <c r="F8" s="8" t="s">
        <v>52</v>
      </c>
      <c r="G8" s="8" t="s">
        <v>63</v>
      </c>
      <c r="H8" s="8">
        <v>1</v>
      </c>
    </row>
    <row r="9" spans="1:8" ht="15.75" thickBot="1" x14ac:dyDescent="0.3">
      <c r="A9" s="7" t="s">
        <v>64</v>
      </c>
      <c r="B9" s="4" t="s">
        <v>55</v>
      </c>
      <c r="C9" s="8">
        <v>0</v>
      </c>
      <c r="D9" s="8">
        <v>0</v>
      </c>
      <c r="E9" s="8" t="s">
        <v>65</v>
      </c>
      <c r="F9" s="8" t="s">
        <v>52</v>
      </c>
      <c r="G9" s="11"/>
      <c r="H9" s="8">
        <v>0</v>
      </c>
    </row>
    <row r="10" spans="1:8" ht="27" thickBot="1" x14ac:dyDescent="0.3">
      <c r="A10" s="7" t="s">
        <v>66</v>
      </c>
      <c r="B10" s="4" t="s">
        <v>67</v>
      </c>
      <c r="C10" s="8">
        <v>0</v>
      </c>
      <c r="D10" s="8">
        <v>0</v>
      </c>
      <c r="E10" s="8" t="s">
        <v>51</v>
      </c>
      <c r="F10" s="8" t="s">
        <v>52</v>
      </c>
      <c r="G10" s="10" t="s">
        <v>68</v>
      </c>
      <c r="H10" s="8">
        <v>1</v>
      </c>
    </row>
    <row r="11" spans="1:8" ht="27" thickBot="1" x14ac:dyDescent="0.3">
      <c r="A11" s="7" t="s">
        <v>69</v>
      </c>
      <c r="B11" s="4" t="s">
        <v>67</v>
      </c>
      <c r="C11" s="8">
        <v>0</v>
      </c>
      <c r="D11" s="8">
        <v>0</v>
      </c>
      <c r="E11" s="8" t="s">
        <v>51</v>
      </c>
      <c r="F11" s="9" t="s">
        <v>52</v>
      </c>
      <c r="G11" s="10" t="s">
        <v>70</v>
      </c>
      <c r="H11" s="8">
        <v>0</v>
      </c>
    </row>
    <row r="12" spans="1:8" ht="15.75" thickBot="1" x14ac:dyDescent="0.3">
      <c r="A12" s="7" t="s">
        <v>71</v>
      </c>
      <c r="B12" s="4" t="s">
        <v>55</v>
      </c>
      <c r="C12" s="8">
        <v>0</v>
      </c>
      <c r="D12" s="8">
        <v>0</v>
      </c>
      <c r="E12" s="8" t="s">
        <v>72</v>
      </c>
      <c r="F12" s="8" t="s">
        <v>73</v>
      </c>
      <c r="G12" s="8">
        <v>2005</v>
      </c>
      <c r="H12" s="8">
        <v>2</v>
      </c>
    </row>
    <row r="13" spans="1:8" ht="15.75" thickBot="1" x14ac:dyDescent="0.3">
      <c r="A13" s="7" t="s">
        <v>74</v>
      </c>
      <c r="B13" s="4" t="s">
        <v>55</v>
      </c>
      <c r="C13" s="8">
        <v>0</v>
      </c>
      <c r="D13" s="8">
        <v>0</v>
      </c>
      <c r="E13" s="8" t="s">
        <v>62</v>
      </c>
      <c r="F13" s="8" t="s">
        <v>52</v>
      </c>
      <c r="G13" s="8" t="s">
        <v>75</v>
      </c>
      <c r="H13" s="8">
        <v>0</v>
      </c>
    </row>
    <row r="14" spans="1:8" ht="15.75" thickBot="1" x14ac:dyDescent="0.3">
      <c r="A14" s="7" t="s">
        <v>76</v>
      </c>
      <c r="B14" s="4" t="s">
        <v>77</v>
      </c>
      <c r="C14" s="8">
        <v>0</v>
      </c>
      <c r="D14" s="8">
        <v>0</v>
      </c>
      <c r="E14" s="8" t="s">
        <v>78</v>
      </c>
      <c r="F14" s="8" t="s">
        <v>79</v>
      </c>
      <c r="G14" s="8" t="s">
        <v>80</v>
      </c>
      <c r="H14" s="8">
        <v>0</v>
      </c>
    </row>
    <row r="15" spans="1:8" ht="15.75" thickBot="1" x14ac:dyDescent="0.3">
      <c r="A15" s="7" t="s">
        <v>81</v>
      </c>
      <c r="B15" s="4" t="s">
        <v>55</v>
      </c>
      <c r="C15" s="8">
        <v>0</v>
      </c>
      <c r="D15" s="8">
        <v>0</v>
      </c>
      <c r="E15" s="8" t="s">
        <v>82</v>
      </c>
      <c r="F15" s="8" t="s">
        <v>52</v>
      </c>
      <c r="G15" s="10" t="s">
        <v>83</v>
      </c>
      <c r="H15" s="8">
        <v>0</v>
      </c>
    </row>
    <row r="17" spans="1:7" x14ac:dyDescent="0.25">
      <c r="A17" s="26" t="s">
        <v>84</v>
      </c>
      <c r="B17" s="26"/>
      <c r="C17" s="26"/>
      <c r="D17" s="26"/>
      <c r="E17" s="26"/>
      <c r="F17" s="26"/>
      <c r="G17" s="26"/>
    </row>
    <row r="18" spans="1:7" x14ac:dyDescent="0.25">
      <c r="A18" s="26" t="s">
        <v>85</v>
      </c>
      <c r="B18" s="26"/>
      <c r="C18" s="26"/>
      <c r="D18" s="26"/>
      <c r="E18" s="26"/>
      <c r="F18" s="26"/>
      <c r="G18" s="26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120" zoomScaleNormal="120" workbookViewId="0"/>
  </sheetViews>
  <sheetFormatPr defaultRowHeight="15" x14ac:dyDescent="0.25"/>
  <cols>
    <col min="1" max="3" width="11.85546875" customWidth="1"/>
    <col min="4" max="5" width="5.5703125" bestFit="1" customWidth="1"/>
    <col min="6" max="7" width="8.85546875" bestFit="1" customWidth="1"/>
    <col min="8" max="8" width="10.85546875" bestFit="1" customWidth="1"/>
    <col min="9" max="13" width="8.85546875" bestFit="1" customWidth="1"/>
  </cols>
  <sheetData>
    <row r="1" spans="1:13" ht="15.75" thickBot="1" x14ac:dyDescent="0.3">
      <c r="A1" t="s">
        <v>994</v>
      </c>
    </row>
    <row r="2" spans="1:13" ht="15.75" thickBot="1" x14ac:dyDescent="0.3">
      <c r="A2" s="153"/>
      <c r="B2" s="301"/>
      <c r="C2" s="301"/>
      <c r="D2" s="321"/>
      <c r="E2" s="321"/>
      <c r="F2" s="389" t="s">
        <v>995</v>
      </c>
      <c r="G2" s="390"/>
      <c r="H2" s="390"/>
      <c r="I2" s="391"/>
      <c r="J2" s="386" t="s">
        <v>996</v>
      </c>
      <c r="K2" s="387"/>
      <c r="L2" s="387"/>
      <c r="M2" s="388"/>
    </row>
    <row r="3" spans="1:13" ht="25.5" thickBot="1" x14ac:dyDescent="0.3">
      <c r="A3" s="136" t="s">
        <v>852</v>
      </c>
      <c r="B3" s="137" t="s">
        <v>155</v>
      </c>
      <c r="C3" s="137" t="s">
        <v>736</v>
      </c>
      <c r="D3" s="137" t="s">
        <v>367</v>
      </c>
      <c r="E3" s="137" t="s">
        <v>368</v>
      </c>
      <c r="F3" s="138" t="s">
        <v>549</v>
      </c>
      <c r="G3" s="138" t="s">
        <v>371</v>
      </c>
      <c r="H3" s="138" t="s">
        <v>853</v>
      </c>
      <c r="I3" s="138" t="s">
        <v>850</v>
      </c>
      <c r="J3" s="139" t="s">
        <v>549</v>
      </c>
      <c r="K3" s="139" t="s">
        <v>371</v>
      </c>
      <c r="L3" s="139" t="s">
        <v>853</v>
      </c>
      <c r="M3" s="139" t="s">
        <v>850</v>
      </c>
    </row>
    <row r="4" spans="1:13" ht="15.75" thickBot="1" x14ac:dyDescent="0.3">
      <c r="A4" s="306" t="s">
        <v>375</v>
      </c>
      <c r="B4" s="302" t="s">
        <v>869</v>
      </c>
      <c r="C4" s="137" t="s">
        <v>752</v>
      </c>
      <c r="D4" s="137" t="s">
        <v>997</v>
      </c>
      <c r="E4" s="137" t="s">
        <v>998</v>
      </c>
      <c r="F4" s="319">
        <v>-0.22439999999999999</v>
      </c>
      <c r="G4" s="320">
        <v>1.24E-2</v>
      </c>
      <c r="H4" s="318">
        <v>7.0200000000000005E-73</v>
      </c>
      <c r="I4" s="317">
        <f>M4-2640</f>
        <v>26580</v>
      </c>
      <c r="J4" s="320">
        <v>-0.2344</v>
      </c>
      <c r="K4" s="317">
        <v>1.2E-2</v>
      </c>
      <c r="L4" s="317">
        <v>2.1699999999999999E-88</v>
      </c>
      <c r="M4" s="317">
        <v>29220</v>
      </c>
    </row>
    <row r="5" spans="1:13" ht="15.75" thickBot="1" x14ac:dyDescent="0.3">
      <c r="A5" s="304" t="s">
        <v>383</v>
      </c>
      <c r="B5" s="302" t="s">
        <v>870</v>
      </c>
      <c r="C5" s="137" t="s">
        <v>752</v>
      </c>
      <c r="D5" s="137" t="s">
        <v>998</v>
      </c>
      <c r="E5" s="137" t="s">
        <v>999</v>
      </c>
      <c r="F5" s="313">
        <v>-4.5999999999999999E-2</v>
      </c>
      <c r="G5" s="314">
        <v>0.01</v>
      </c>
      <c r="H5" s="315">
        <v>3.9899999999999999E-6</v>
      </c>
      <c r="I5" s="313">
        <f>M5-2640</f>
        <v>19272</v>
      </c>
      <c r="J5" s="141">
        <v>-5.3999999999999999E-2</v>
      </c>
      <c r="K5" s="141">
        <v>8.9999999999999993E-3</v>
      </c>
      <c r="L5" s="312">
        <v>1.24E-8</v>
      </c>
      <c r="M5" s="141">
        <v>21912</v>
      </c>
    </row>
    <row r="6" spans="1:13" ht="15.75" thickBot="1" x14ac:dyDescent="0.3">
      <c r="A6" s="303" t="s">
        <v>642</v>
      </c>
      <c r="B6" s="307" t="s">
        <v>869</v>
      </c>
      <c r="C6" s="308" t="s">
        <v>756</v>
      </c>
      <c r="D6" s="308" t="s">
        <v>997</v>
      </c>
      <c r="E6" s="308" t="s">
        <v>998</v>
      </c>
      <c r="F6" s="309">
        <v>-0.24</v>
      </c>
      <c r="G6" s="309">
        <v>1.2E-2</v>
      </c>
      <c r="H6" s="316">
        <v>1.6500000000000001E-95</v>
      </c>
      <c r="I6" s="309">
        <v>26619</v>
      </c>
      <c r="J6" s="309">
        <v>-0.255</v>
      </c>
      <c r="K6" s="309">
        <v>1.0999999999999999E-2</v>
      </c>
      <c r="L6" s="309">
        <v>3.8599999999999999E-118</v>
      </c>
      <c r="M6" s="309">
        <v>29202</v>
      </c>
    </row>
    <row r="7" spans="1:13" ht="15.75" thickBot="1" x14ac:dyDescent="0.3">
      <c r="A7" s="305" t="s">
        <v>592</v>
      </c>
      <c r="B7" s="310" t="s">
        <v>1000</v>
      </c>
      <c r="C7" s="311" t="s">
        <v>756</v>
      </c>
      <c r="D7" s="311" t="s">
        <v>997</v>
      </c>
      <c r="E7" s="311" t="s">
        <v>999</v>
      </c>
      <c r="F7" s="116">
        <v>0.05</v>
      </c>
      <c r="G7" s="116">
        <v>8.9999999999999993E-3</v>
      </c>
      <c r="H7" s="118">
        <v>1.599E-7</v>
      </c>
      <c r="I7" s="116">
        <v>21553</v>
      </c>
      <c r="J7" s="116">
        <v>0.05</v>
      </c>
      <c r="K7" s="116">
        <v>8.9999999999999993E-3</v>
      </c>
      <c r="L7" s="116">
        <v>1.6499999999999999E-8</v>
      </c>
      <c r="M7" s="116">
        <f>I7+2640</f>
        <v>24193</v>
      </c>
    </row>
  </sheetData>
  <mergeCells count="2">
    <mergeCell ref="F2:I2"/>
    <mergeCell ref="J2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17" sqref="A17"/>
    </sheetView>
  </sheetViews>
  <sheetFormatPr defaultRowHeight="15" x14ac:dyDescent="0.25"/>
  <cols>
    <col min="1" max="1" width="12.7109375" customWidth="1"/>
    <col min="2" max="2" width="26.140625" customWidth="1"/>
    <col min="3" max="3" width="16.42578125" customWidth="1"/>
    <col min="4" max="4" width="22.85546875" customWidth="1"/>
    <col min="5" max="5" width="13.140625" customWidth="1"/>
    <col min="6" max="6" width="14.42578125" customWidth="1"/>
    <col min="7" max="7" width="15.85546875" customWidth="1"/>
    <col min="8" max="8" width="13.85546875" customWidth="1"/>
    <col min="9" max="9" width="17.42578125" customWidth="1"/>
  </cols>
  <sheetData>
    <row r="1" spans="1:9" ht="15.75" thickBot="1" x14ac:dyDescent="0.3">
      <c r="A1" s="26" t="s">
        <v>86</v>
      </c>
    </row>
    <row r="2" spans="1:9" ht="39.75" thickBot="1" x14ac:dyDescent="0.3">
      <c r="A2" s="1" t="s">
        <v>41</v>
      </c>
      <c r="B2" s="2" t="s">
        <v>87</v>
      </c>
      <c r="C2" s="2" t="s">
        <v>88</v>
      </c>
      <c r="D2" s="2" t="s">
        <v>89</v>
      </c>
      <c r="E2" s="2" t="s">
        <v>90</v>
      </c>
      <c r="F2" s="2" t="s">
        <v>91</v>
      </c>
      <c r="G2" s="2" t="s">
        <v>92</v>
      </c>
      <c r="H2" s="2" t="s">
        <v>93</v>
      </c>
      <c r="I2" s="2" t="s">
        <v>94</v>
      </c>
    </row>
    <row r="3" spans="1:9" ht="39.75" thickBot="1" x14ac:dyDescent="0.3">
      <c r="A3" s="3" t="s">
        <v>49</v>
      </c>
      <c r="B3" s="4" t="s">
        <v>95</v>
      </c>
      <c r="C3" s="4" t="s">
        <v>96</v>
      </c>
      <c r="D3" s="4" t="s">
        <v>97</v>
      </c>
      <c r="E3" s="25">
        <v>1465000</v>
      </c>
      <c r="F3" s="4" t="s">
        <v>98</v>
      </c>
      <c r="G3" s="4" t="s">
        <v>99</v>
      </c>
      <c r="H3" s="4" t="s">
        <v>100</v>
      </c>
      <c r="I3" s="4" t="s">
        <v>101</v>
      </c>
    </row>
    <row r="4" spans="1:9" ht="52.5" thickBot="1" x14ac:dyDescent="0.3">
      <c r="A4" s="3" t="s">
        <v>54</v>
      </c>
      <c r="B4" s="4" t="s">
        <v>102</v>
      </c>
      <c r="C4" s="4" t="s">
        <v>103</v>
      </c>
      <c r="D4" s="4" t="s">
        <v>104</v>
      </c>
      <c r="E4" s="25">
        <v>503526</v>
      </c>
      <c r="F4" s="4" t="s">
        <v>105</v>
      </c>
      <c r="G4" s="4" t="s">
        <v>106</v>
      </c>
      <c r="H4" s="4" t="s">
        <v>107</v>
      </c>
      <c r="I4" s="4" t="s">
        <v>108</v>
      </c>
    </row>
    <row r="5" spans="1:9" ht="39.75" thickBot="1" x14ac:dyDescent="0.3">
      <c r="A5" s="3" t="s">
        <v>57</v>
      </c>
      <c r="B5" s="4" t="s">
        <v>109</v>
      </c>
      <c r="C5" s="4" t="s">
        <v>110</v>
      </c>
      <c r="D5" s="4" t="s">
        <v>111</v>
      </c>
      <c r="E5" s="4" t="s">
        <v>112</v>
      </c>
      <c r="F5" s="4" t="s">
        <v>113</v>
      </c>
      <c r="G5" s="4" t="s">
        <v>99</v>
      </c>
      <c r="H5" s="4" t="s">
        <v>114</v>
      </c>
      <c r="I5" s="4" t="s">
        <v>115</v>
      </c>
    </row>
    <row r="6" spans="1:9" ht="27" thickBot="1" x14ac:dyDescent="0.3">
      <c r="A6" s="3" t="s">
        <v>59</v>
      </c>
      <c r="B6" s="4" t="s">
        <v>116</v>
      </c>
      <c r="C6" s="4" t="s">
        <v>110</v>
      </c>
      <c r="D6" s="4" t="s">
        <v>117</v>
      </c>
      <c r="E6" s="25">
        <v>351514</v>
      </c>
      <c r="F6" s="4" t="s">
        <v>113</v>
      </c>
      <c r="G6" s="4" t="s">
        <v>99</v>
      </c>
      <c r="H6" s="4" t="s">
        <v>114</v>
      </c>
      <c r="I6" s="4" t="s">
        <v>115</v>
      </c>
    </row>
    <row r="7" spans="1:9" ht="27" thickBot="1" x14ac:dyDescent="0.3">
      <c r="A7" s="3" t="s">
        <v>60</v>
      </c>
      <c r="B7" s="4" t="s">
        <v>118</v>
      </c>
      <c r="C7" s="4" t="s">
        <v>110</v>
      </c>
      <c r="D7" s="4" t="s">
        <v>117</v>
      </c>
      <c r="E7" s="25">
        <v>272930</v>
      </c>
      <c r="F7" s="4" t="s">
        <v>113</v>
      </c>
      <c r="G7" s="4" t="s">
        <v>99</v>
      </c>
      <c r="H7" s="4" t="s">
        <v>114</v>
      </c>
      <c r="I7" s="4" t="s">
        <v>115</v>
      </c>
    </row>
    <row r="8" spans="1:9" ht="78" thickBot="1" x14ac:dyDescent="0.3">
      <c r="A8" s="3" t="s">
        <v>61</v>
      </c>
      <c r="B8" s="4" t="s">
        <v>119</v>
      </c>
      <c r="C8" s="4" t="s">
        <v>103</v>
      </c>
      <c r="D8" s="4" t="s">
        <v>120</v>
      </c>
      <c r="E8" s="25">
        <v>412053</v>
      </c>
      <c r="F8" s="4" t="s">
        <v>121</v>
      </c>
      <c r="G8" s="4" t="s">
        <v>122</v>
      </c>
      <c r="H8" s="4" t="s">
        <v>100</v>
      </c>
      <c r="I8" s="4" t="s">
        <v>123</v>
      </c>
    </row>
    <row r="9" spans="1:9" ht="39.75" thickBot="1" x14ac:dyDescent="0.3">
      <c r="A9" s="3" t="s">
        <v>64</v>
      </c>
      <c r="B9" s="4" t="s">
        <v>124</v>
      </c>
      <c r="C9" s="4" t="s">
        <v>110</v>
      </c>
      <c r="D9" s="4" t="s">
        <v>125</v>
      </c>
      <c r="E9" s="25">
        <v>241388</v>
      </c>
      <c r="F9" s="4" t="s">
        <v>126</v>
      </c>
      <c r="G9" s="4" t="s">
        <v>127</v>
      </c>
      <c r="H9" s="4" t="s">
        <v>100</v>
      </c>
      <c r="I9" s="4" t="s">
        <v>128</v>
      </c>
    </row>
    <row r="10" spans="1:9" ht="52.5" thickBot="1" x14ac:dyDescent="0.3">
      <c r="A10" s="3" t="s">
        <v>66</v>
      </c>
      <c r="B10" s="4" t="s">
        <v>129</v>
      </c>
      <c r="C10" s="4" t="s">
        <v>96</v>
      </c>
      <c r="D10" s="4" t="s">
        <v>130</v>
      </c>
      <c r="E10" s="25">
        <v>1479401</v>
      </c>
      <c r="F10" s="4" t="s">
        <v>131</v>
      </c>
      <c r="G10" s="4" t="s">
        <v>132</v>
      </c>
      <c r="H10" s="4" t="s">
        <v>133</v>
      </c>
      <c r="I10" s="4" t="s">
        <v>134</v>
      </c>
    </row>
    <row r="11" spans="1:9" ht="52.5" thickBot="1" x14ac:dyDescent="0.3">
      <c r="A11" s="3" t="s">
        <v>69</v>
      </c>
      <c r="B11" s="4" t="s">
        <v>135</v>
      </c>
      <c r="C11" s="4" t="s">
        <v>96</v>
      </c>
      <c r="D11" s="4" t="s">
        <v>136</v>
      </c>
      <c r="E11" s="25">
        <v>602450</v>
      </c>
      <c r="F11" s="4" t="s">
        <v>113</v>
      </c>
      <c r="G11" s="4" t="s">
        <v>99</v>
      </c>
      <c r="H11" s="4" t="s">
        <v>114</v>
      </c>
      <c r="I11" s="4" t="s">
        <v>115</v>
      </c>
    </row>
    <row r="12" spans="1:9" ht="39.75" thickBot="1" x14ac:dyDescent="0.3">
      <c r="A12" s="3" t="s">
        <v>71</v>
      </c>
      <c r="B12" s="4" t="s">
        <v>137</v>
      </c>
      <c r="C12" s="4" t="s">
        <v>110</v>
      </c>
      <c r="D12" s="4" t="s">
        <v>138</v>
      </c>
      <c r="E12" s="25">
        <v>309430</v>
      </c>
      <c r="F12" s="4" t="s">
        <v>139</v>
      </c>
      <c r="G12" s="4" t="s">
        <v>140</v>
      </c>
      <c r="H12" s="4" t="s">
        <v>141</v>
      </c>
      <c r="I12" s="4" t="s">
        <v>123</v>
      </c>
    </row>
    <row r="13" spans="1:9" ht="39.75" thickBot="1" x14ac:dyDescent="0.3">
      <c r="A13" s="3" t="s">
        <v>76</v>
      </c>
      <c r="B13" s="4" t="s">
        <v>142</v>
      </c>
      <c r="C13" s="4" t="s">
        <v>96</v>
      </c>
      <c r="D13" s="4" t="s">
        <v>143</v>
      </c>
      <c r="E13" s="25">
        <v>526756</v>
      </c>
      <c r="F13" s="4" t="s">
        <v>144</v>
      </c>
      <c r="G13" s="4" t="s">
        <v>145</v>
      </c>
      <c r="H13" s="4" t="s">
        <v>146</v>
      </c>
      <c r="I13" s="4" t="s">
        <v>147</v>
      </c>
    </row>
    <row r="14" spans="1:9" ht="39.75" thickBot="1" x14ac:dyDescent="0.3">
      <c r="A14" s="3" t="s">
        <v>74</v>
      </c>
      <c r="B14" s="4" t="s">
        <v>148</v>
      </c>
      <c r="C14" s="4" t="s">
        <v>110</v>
      </c>
      <c r="D14" s="4" t="s">
        <v>149</v>
      </c>
      <c r="E14" s="25">
        <v>332887</v>
      </c>
      <c r="F14" s="4" t="s">
        <v>139</v>
      </c>
      <c r="G14" s="4" t="s">
        <v>140</v>
      </c>
      <c r="H14" s="4" t="s">
        <v>141</v>
      </c>
      <c r="I14" s="4" t="s">
        <v>123</v>
      </c>
    </row>
    <row r="15" spans="1:9" ht="52.5" thickBot="1" x14ac:dyDescent="0.3">
      <c r="A15" s="3" t="s">
        <v>81</v>
      </c>
      <c r="B15" s="4" t="s">
        <v>150</v>
      </c>
      <c r="C15" s="4" t="s">
        <v>96</v>
      </c>
      <c r="D15" s="4" t="s">
        <v>136</v>
      </c>
      <c r="E15" s="25">
        <v>611836</v>
      </c>
      <c r="F15" s="4" t="s">
        <v>113</v>
      </c>
      <c r="G15" s="4" t="s">
        <v>99</v>
      </c>
      <c r="H15" s="4" t="s">
        <v>114</v>
      </c>
      <c r="I15" s="4" t="s">
        <v>115</v>
      </c>
    </row>
    <row r="17" spans="1:1" x14ac:dyDescent="0.25">
      <c r="A17" s="26" t="s">
        <v>151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99" zoomScaleNormal="99" workbookViewId="0">
      <selection activeCell="H16" sqref="H16"/>
    </sheetView>
  </sheetViews>
  <sheetFormatPr defaultRowHeight="15" x14ac:dyDescent="0.25"/>
  <cols>
    <col min="1" max="1" width="32.5703125" customWidth="1"/>
    <col min="2" max="2" width="16.85546875" customWidth="1"/>
    <col min="3" max="3" width="6.5703125" bestFit="1" customWidth="1"/>
    <col min="4" max="4" width="11.28515625" bestFit="1" customWidth="1"/>
    <col min="5" max="5" width="8" bestFit="1" customWidth="1"/>
    <col min="6" max="6" width="55.5703125" customWidth="1"/>
  </cols>
  <sheetData>
    <row r="1" spans="1:6" ht="15.75" thickBot="1" x14ac:dyDescent="0.3">
      <c r="A1" s="77" t="s">
        <v>152</v>
      </c>
    </row>
    <row r="2" spans="1:6" x14ac:dyDescent="0.25">
      <c r="A2" s="359"/>
      <c r="B2" s="361" t="s">
        <v>153</v>
      </c>
      <c r="C2" s="361" t="s">
        <v>154</v>
      </c>
      <c r="D2" s="12" t="s">
        <v>155</v>
      </c>
      <c r="E2" s="361" t="s">
        <v>156</v>
      </c>
      <c r="F2" s="361" t="s">
        <v>157</v>
      </c>
    </row>
    <row r="3" spans="1:6" ht="15.75" thickBot="1" x14ac:dyDescent="0.3">
      <c r="A3" s="360"/>
      <c r="B3" s="362"/>
      <c r="C3" s="362"/>
      <c r="D3" s="13" t="s">
        <v>158</v>
      </c>
      <c r="E3" s="362"/>
      <c r="F3" s="362"/>
    </row>
    <row r="4" spans="1:6" x14ac:dyDescent="0.25">
      <c r="A4" s="371" t="s">
        <v>159</v>
      </c>
      <c r="B4" s="363"/>
      <c r="C4" s="363"/>
      <c r="D4" s="363"/>
      <c r="E4" s="363"/>
      <c r="F4" s="363"/>
    </row>
    <row r="5" spans="1:6" ht="15.75" thickBot="1" x14ac:dyDescent="0.3">
      <c r="A5" s="372"/>
      <c r="B5" s="364"/>
      <c r="C5" s="364"/>
      <c r="D5" s="364"/>
      <c r="E5" s="364"/>
      <c r="F5" s="364"/>
    </row>
    <row r="6" spans="1:6" x14ac:dyDescent="0.25">
      <c r="A6" s="365" t="s">
        <v>160</v>
      </c>
      <c r="B6" s="367" t="s">
        <v>161</v>
      </c>
      <c r="C6" s="367" t="s">
        <v>162</v>
      </c>
      <c r="D6" s="15" t="s">
        <v>163</v>
      </c>
      <c r="E6" s="367" t="s">
        <v>164</v>
      </c>
      <c r="F6" s="369" t="s">
        <v>165</v>
      </c>
    </row>
    <row r="7" spans="1:6" ht="15.75" thickBot="1" x14ac:dyDescent="0.3">
      <c r="A7" s="366"/>
      <c r="B7" s="368"/>
      <c r="C7" s="368"/>
      <c r="D7" s="16" t="s">
        <v>166</v>
      </c>
      <c r="E7" s="368"/>
      <c r="F7" s="370"/>
    </row>
    <row r="8" spans="1:6" x14ac:dyDescent="0.25">
      <c r="A8" s="365" t="s">
        <v>167</v>
      </c>
      <c r="B8" s="367" t="s">
        <v>161</v>
      </c>
      <c r="C8" s="367" t="s">
        <v>168</v>
      </c>
      <c r="D8" s="15" t="s">
        <v>169</v>
      </c>
      <c r="E8" s="367" t="s">
        <v>170</v>
      </c>
      <c r="F8" s="367" t="s">
        <v>171</v>
      </c>
    </row>
    <row r="9" spans="1:6" ht="15.75" thickBot="1" x14ac:dyDescent="0.3">
      <c r="A9" s="366"/>
      <c r="B9" s="368"/>
      <c r="C9" s="368"/>
      <c r="D9" s="16" t="s">
        <v>172</v>
      </c>
      <c r="E9" s="368"/>
      <c r="F9" s="368"/>
    </row>
    <row r="10" spans="1:6" x14ac:dyDescent="0.25">
      <c r="A10" s="365" t="s">
        <v>173</v>
      </c>
      <c r="B10" s="367" t="s">
        <v>161</v>
      </c>
      <c r="C10" s="367" t="s">
        <v>174</v>
      </c>
      <c r="D10" s="15" t="s">
        <v>175</v>
      </c>
      <c r="E10" s="367" t="s">
        <v>176</v>
      </c>
      <c r="F10" s="367" t="s">
        <v>177</v>
      </c>
    </row>
    <row r="11" spans="1:6" ht="15.75" thickBot="1" x14ac:dyDescent="0.3">
      <c r="A11" s="366"/>
      <c r="B11" s="368"/>
      <c r="C11" s="368"/>
      <c r="D11" s="16" t="s">
        <v>178</v>
      </c>
      <c r="E11" s="368"/>
      <c r="F11" s="368"/>
    </row>
    <row r="12" spans="1:6" x14ac:dyDescent="0.25">
      <c r="A12" s="365" t="s">
        <v>179</v>
      </c>
      <c r="B12" s="367" t="s">
        <v>161</v>
      </c>
      <c r="C12" s="369" t="s">
        <v>180</v>
      </c>
      <c r="D12" s="17" t="s">
        <v>181</v>
      </c>
      <c r="E12" s="369" t="s">
        <v>182</v>
      </c>
      <c r="F12" s="367" t="s">
        <v>183</v>
      </c>
    </row>
    <row r="13" spans="1:6" ht="15.75" thickBot="1" x14ac:dyDescent="0.3">
      <c r="A13" s="366"/>
      <c r="B13" s="368"/>
      <c r="C13" s="370"/>
      <c r="D13" s="18" t="s">
        <v>184</v>
      </c>
      <c r="E13" s="370"/>
      <c r="F13" s="368"/>
    </row>
    <row r="14" spans="1:6" x14ac:dyDescent="0.25">
      <c r="A14" s="371" t="s">
        <v>185</v>
      </c>
      <c r="B14" s="363"/>
      <c r="C14" s="363"/>
      <c r="D14" s="363"/>
      <c r="E14" s="363"/>
      <c r="F14" s="363"/>
    </row>
    <row r="15" spans="1:6" ht="15.75" thickBot="1" x14ac:dyDescent="0.3">
      <c r="A15" s="372"/>
      <c r="B15" s="364"/>
      <c r="C15" s="364"/>
      <c r="D15" s="364"/>
      <c r="E15" s="364"/>
      <c r="F15" s="364"/>
    </row>
    <row r="16" spans="1:6" x14ac:dyDescent="0.25">
      <c r="A16" s="375" t="s">
        <v>186</v>
      </c>
      <c r="B16" s="377" t="s">
        <v>187</v>
      </c>
      <c r="C16" s="377" t="s">
        <v>188</v>
      </c>
      <c r="D16" s="19" t="s">
        <v>189</v>
      </c>
      <c r="E16" s="377" t="s">
        <v>190</v>
      </c>
      <c r="F16" s="379" t="s">
        <v>191</v>
      </c>
    </row>
    <row r="17" spans="1:6" ht="24.75" thickBot="1" x14ac:dyDescent="0.3">
      <c r="A17" s="376"/>
      <c r="B17" s="378"/>
      <c r="C17" s="378"/>
      <c r="D17" s="20" t="s">
        <v>192</v>
      </c>
      <c r="E17" s="378"/>
      <c r="F17" s="380"/>
    </row>
    <row r="18" spans="1:6" ht="24.75" thickBot="1" x14ac:dyDescent="0.3">
      <c r="A18" s="21" t="s">
        <v>193</v>
      </c>
      <c r="B18" s="22" t="s">
        <v>161</v>
      </c>
      <c r="C18" s="22" t="s">
        <v>194</v>
      </c>
      <c r="D18" s="20" t="s">
        <v>189</v>
      </c>
      <c r="E18" s="22" t="s">
        <v>190</v>
      </c>
      <c r="F18" s="23" t="s">
        <v>191</v>
      </c>
    </row>
    <row r="19" spans="1:6" ht="24.75" thickBot="1" x14ac:dyDescent="0.3">
      <c r="A19" s="21" t="s">
        <v>195</v>
      </c>
      <c r="B19" s="22" t="s">
        <v>187</v>
      </c>
      <c r="C19" s="22" t="s">
        <v>196</v>
      </c>
      <c r="D19" s="20" t="s">
        <v>189</v>
      </c>
      <c r="E19" s="22" t="s">
        <v>190</v>
      </c>
      <c r="F19" s="23" t="s">
        <v>191</v>
      </c>
    </row>
    <row r="20" spans="1:6" x14ac:dyDescent="0.25">
      <c r="A20" s="371" t="s">
        <v>197</v>
      </c>
      <c r="B20" s="363"/>
      <c r="C20" s="363"/>
      <c r="D20" s="363"/>
      <c r="E20" s="363"/>
      <c r="F20" s="373"/>
    </row>
    <row r="21" spans="1:6" ht="15.75" thickBot="1" x14ac:dyDescent="0.3">
      <c r="A21" s="372"/>
      <c r="B21" s="364"/>
      <c r="C21" s="364"/>
      <c r="D21" s="364"/>
      <c r="E21" s="364"/>
      <c r="F21" s="374"/>
    </row>
    <row r="22" spans="1:6" x14ac:dyDescent="0.25">
      <c r="A22" s="375" t="s">
        <v>198</v>
      </c>
      <c r="B22" s="377" t="s">
        <v>161</v>
      </c>
      <c r="C22" s="377" t="s">
        <v>199</v>
      </c>
      <c r="D22" s="19" t="s">
        <v>200</v>
      </c>
      <c r="E22" s="377" t="s">
        <v>201</v>
      </c>
      <c r="F22" s="379" t="s">
        <v>202</v>
      </c>
    </row>
    <row r="23" spans="1:6" ht="15.75" thickBot="1" x14ac:dyDescent="0.3">
      <c r="A23" s="376"/>
      <c r="B23" s="378"/>
      <c r="C23" s="378"/>
      <c r="D23" s="20" t="s">
        <v>203</v>
      </c>
      <c r="E23" s="378"/>
      <c r="F23" s="380"/>
    </row>
    <row r="24" spans="1:6" x14ac:dyDescent="0.25">
      <c r="A24" s="375" t="s">
        <v>204</v>
      </c>
      <c r="B24" s="377" t="s">
        <v>161</v>
      </c>
      <c r="C24" s="377" t="s">
        <v>205</v>
      </c>
      <c r="D24" s="19" t="s">
        <v>206</v>
      </c>
      <c r="E24" s="377" t="s">
        <v>207</v>
      </c>
      <c r="F24" s="379" t="s">
        <v>202</v>
      </c>
    </row>
    <row r="25" spans="1:6" ht="15.75" thickBot="1" x14ac:dyDescent="0.3">
      <c r="A25" s="376"/>
      <c r="B25" s="378"/>
      <c r="C25" s="378"/>
      <c r="D25" s="20" t="s">
        <v>208</v>
      </c>
      <c r="E25" s="378"/>
      <c r="F25" s="380"/>
    </row>
    <row r="26" spans="1:6" x14ac:dyDescent="0.25">
      <c r="A26" s="375" t="s">
        <v>209</v>
      </c>
      <c r="B26" s="377" t="s">
        <v>161</v>
      </c>
      <c r="C26" s="377" t="s">
        <v>210</v>
      </c>
      <c r="D26" s="19" t="s">
        <v>211</v>
      </c>
      <c r="E26" s="377" t="s">
        <v>212</v>
      </c>
      <c r="F26" s="379" t="s">
        <v>202</v>
      </c>
    </row>
    <row r="27" spans="1:6" ht="15.75" thickBot="1" x14ac:dyDescent="0.3">
      <c r="A27" s="376"/>
      <c r="B27" s="378"/>
      <c r="C27" s="378"/>
      <c r="D27" s="20" t="s">
        <v>213</v>
      </c>
      <c r="E27" s="378"/>
      <c r="F27" s="380"/>
    </row>
    <row r="28" spans="1:6" x14ac:dyDescent="0.25">
      <c r="A28" s="375" t="s">
        <v>214</v>
      </c>
      <c r="B28" s="377" t="s">
        <v>187</v>
      </c>
      <c r="C28" s="377" t="s">
        <v>215</v>
      </c>
      <c r="D28" s="19" t="s">
        <v>216</v>
      </c>
      <c r="E28" s="377" t="s">
        <v>217</v>
      </c>
      <c r="F28" s="377" t="s">
        <v>218</v>
      </c>
    </row>
    <row r="29" spans="1:6" ht="15.75" thickBot="1" x14ac:dyDescent="0.3">
      <c r="A29" s="376"/>
      <c r="B29" s="378"/>
      <c r="C29" s="378"/>
      <c r="D29" s="20" t="s">
        <v>219</v>
      </c>
      <c r="E29" s="378"/>
      <c r="F29" s="378"/>
    </row>
    <row r="30" spans="1:6" ht="24.75" thickBot="1" x14ac:dyDescent="0.3">
      <c r="A30" s="14" t="s">
        <v>220</v>
      </c>
      <c r="B30" s="24"/>
      <c r="C30" s="24"/>
      <c r="D30" s="24"/>
      <c r="E30" s="24"/>
      <c r="F30" s="24"/>
    </row>
    <row r="31" spans="1:6" x14ac:dyDescent="0.25">
      <c r="A31" s="375"/>
      <c r="B31" s="377" t="s">
        <v>187</v>
      </c>
      <c r="C31" s="377" t="s">
        <v>221</v>
      </c>
      <c r="D31" s="19" t="s">
        <v>222</v>
      </c>
      <c r="E31" s="377" t="s">
        <v>223</v>
      </c>
      <c r="F31" s="377" t="s">
        <v>224</v>
      </c>
    </row>
    <row r="32" spans="1:6" ht="15.75" thickBot="1" x14ac:dyDescent="0.3">
      <c r="A32" s="376"/>
      <c r="B32" s="378"/>
      <c r="C32" s="378"/>
      <c r="D32" s="20" t="s">
        <v>225</v>
      </c>
      <c r="E32" s="378"/>
      <c r="F32" s="378"/>
    </row>
    <row r="33" spans="1:6" x14ac:dyDescent="0.25">
      <c r="A33" s="375"/>
      <c r="B33" s="377" t="s">
        <v>187</v>
      </c>
      <c r="C33" s="377" t="s">
        <v>226</v>
      </c>
      <c r="D33" s="19" t="s">
        <v>227</v>
      </c>
      <c r="E33" s="377" t="s">
        <v>228</v>
      </c>
      <c r="F33" s="377" t="s">
        <v>229</v>
      </c>
    </row>
    <row r="34" spans="1:6" ht="15.75" thickBot="1" x14ac:dyDescent="0.3">
      <c r="A34" s="376"/>
      <c r="B34" s="378"/>
      <c r="C34" s="378"/>
      <c r="D34" s="20" t="s">
        <v>230</v>
      </c>
      <c r="E34" s="378"/>
      <c r="F34" s="378"/>
    </row>
    <row r="35" spans="1:6" ht="24.75" thickBot="1" x14ac:dyDescent="0.3">
      <c r="A35" s="21"/>
      <c r="B35" s="22" t="s">
        <v>187</v>
      </c>
      <c r="C35" s="22" t="s">
        <v>215</v>
      </c>
      <c r="D35" s="20" t="s">
        <v>216</v>
      </c>
      <c r="E35" s="22" t="s">
        <v>217</v>
      </c>
      <c r="F35" s="22" t="s">
        <v>218</v>
      </c>
    </row>
    <row r="37" spans="1:6" x14ac:dyDescent="0.25">
      <c r="A37" t="s">
        <v>231</v>
      </c>
    </row>
  </sheetData>
  <mergeCells count="78">
    <mergeCell ref="A31:A32"/>
    <mergeCell ref="B31:B32"/>
    <mergeCell ref="C31:C32"/>
    <mergeCell ref="E31:E32"/>
    <mergeCell ref="F31:F32"/>
    <mergeCell ref="A33:A34"/>
    <mergeCell ref="B33:B34"/>
    <mergeCell ref="C33:C34"/>
    <mergeCell ref="E33:E34"/>
    <mergeCell ref="F33:F34"/>
    <mergeCell ref="A26:A27"/>
    <mergeCell ref="B26:B27"/>
    <mergeCell ref="C26:C27"/>
    <mergeCell ref="E26:E27"/>
    <mergeCell ref="F26:F27"/>
    <mergeCell ref="A28:A29"/>
    <mergeCell ref="B28:B29"/>
    <mergeCell ref="C28:C29"/>
    <mergeCell ref="E28:E29"/>
    <mergeCell ref="F28:F29"/>
    <mergeCell ref="F24:F25"/>
    <mergeCell ref="A22:A23"/>
    <mergeCell ref="B22:B23"/>
    <mergeCell ref="C22:C23"/>
    <mergeCell ref="E22:E23"/>
    <mergeCell ref="F22:F23"/>
    <mergeCell ref="E20:E21"/>
    <mergeCell ref="A24:A25"/>
    <mergeCell ref="B24:B25"/>
    <mergeCell ref="C24:C25"/>
    <mergeCell ref="E24:E25"/>
    <mergeCell ref="F20:F21"/>
    <mergeCell ref="F14:F15"/>
    <mergeCell ref="A16:A17"/>
    <mergeCell ref="B16:B17"/>
    <mergeCell ref="C16:C17"/>
    <mergeCell ref="E16:E17"/>
    <mergeCell ref="F16:F17"/>
    <mergeCell ref="A14:A15"/>
    <mergeCell ref="B14:B15"/>
    <mergeCell ref="C14:C15"/>
    <mergeCell ref="D14:D15"/>
    <mergeCell ref="E14:E15"/>
    <mergeCell ref="A20:A21"/>
    <mergeCell ref="B20:B21"/>
    <mergeCell ref="C20:C21"/>
    <mergeCell ref="D20:D21"/>
    <mergeCell ref="A12:A13"/>
    <mergeCell ref="B12:B13"/>
    <mergeCell ref="C12:C13"/>
    <mergeCell ref="E12:E13"/>
    <mergeCell ref="F12:F13"/>
    <mergeCell ref="A8:A9"/>
    <mergeCell ref="B8:B9"/>
    <mergeCell ref="C8:C9"/>
    <mergeCell ref="E8:E9"/>
    <mergeCell ref="F8:F9"/>
    <mergeCell ref="A10:A11"/>
    <mergeCell ref="B10:B11"/>
    <mergeCell ref="C10:C11"/>
    <mergeCell ref="E10:E11"/>
    <mergeCell ref="F10:F11"/>
    <mergeCell ref="F4:F5"/>
    <mergeCell ref="A6:A7"/>
    <mergeCell ref="B6:B7"/>
    <mergeCell ref="C6:C7"/>
    <mergeCell ref="E6:E7"/>
    <mergeCell ref="F6:F7"/>
    <mergeCell ref="A4:A5"/>
    <mergeCell ref="B4:B5"/>
    <mergeCell ref="C4:C5"/>
    <mergeCell ref="D4:D5"/>
    <mergeCell ref="E4:E5"/>
    <mergeCell ref="A2:A3"/>
    <mergeCell ref="B2:B3"/>
    <mergeCell ref="C2:C3"/>
    <mergeCell ref="E2:E3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/>
  </sheetViews>
  <sheetFormatPr defaultRowHeight="15" x14ac:dyDescent="0.25"/>
  <cols>
    <col min="1" max="1" width="10.28515625" bestFit="1" customWidth="1"/>
    <col min="2" max="2" width="20.42578125" bestFit="1" customWidth="1"/>
  </cols>
  <sheetData>
    <row r="1" spans="1:2" ht="15.75" thickBot="1" x14ac:dyDescent="0.3">
      <c r="A1" s="26" t="s">
        <v>232</v>
      </c>
    </row>
    <row r="2" spans="1:2" ht="15.75" thickBot="1" x14ac:dyDescent="0.3">
      <c r="A2" s="102" t="s">
        <v>155</v>
      </c>
      <c r="B2" s="88" t="s">
        <v>233</v>
      </c>
    </row>
    <row r="3" spans="1:2" ht="15.75" thickBot="1" x14ac:dyDescent="0.3">
      <c r="A3" s="100" t="s">
        <v>234</v>
      </c>
      <c r="B3" s="101" t="s">
        <v>235</v>
      </c>
    </row>
    <row r="4" spans="1:2" ht="15.75" thickBot="1" x14ac:dyDescent="0.3">
      <c r="A4" s="89" t="s">
        <v>236</v>
      </c>
      <c r="B4" s="90" t="s">
        <v>235</v>
      </c>
    </row>
    <row r="5" spans="1:2" ht="15.75" thickBot="1" x14ac:dyDescent="0.3">
      <c r="A5" s="89" t="s">
        <v>237</v>
      </c>
      <c r="B5" s="90" t="s">
        <v>235</v>
      </c>
    </row>
    <row r="6" spans="1:2" ht="15.75" thickBot="1" x14ac:dyDescent="0.3">
      <c r="A6" s="89" t="s">
        <v>238</v>
      </c>
      <c r="B6" s="90" t="s">
        <v>235</v>
      </c>
    </row>
    <row r="7" spans="1:2" ht="15.75" thickBot="1" x14ac:dyDescent="0.3">
      <c r="A7" s="89" t="s">
        <v>239</v>
      </c>
      <c r="B7" s="90" t="s">
        <v>235</v>
      </c>
    </row>
    <row r="8" spans="1:2" ht="15.75" thickBot="1" x14ac:dyDescent="0.3">
      <c r="A8" s="89" t="s">
        <v>240</v>
      </c>
      <c r="B8" s="90" t="s">
        <v>235</v>
      </c>
    </row>
    <row r="9" spans="1:2" ht="15.75" thickBot="1" x14ac:dyDescent="0.3">
      <c r="A9" s="89" t="s">
        <v>241</v>
      </c>
      <c r="B9" s="90" t="s">
        <v>235</v>
      </c>
    </row>
    <row r="10" spans="1:2" ht="15.75" thickBot="1" x14ac:dyDescent="0.3">
      <c r="A10" s="89" t="s">
        <v>242</v>
      </c>
      <c r="B10" s="90" t="s">
        <v>235</v>
      </c>
    </row>
    <row r="11" spans="1:2" ht="15.75" thickBot="1" x14ac:dyDescent="0.3">
      <c r="A11" s="89" t="s">
        <v>243</v>
      </c>
      <c r="B11" s="90" t="s">
        <v>235</v>
      </c>
    </row>
    <row r="12" spans="1:2" ht="15.75" thickBot="1" x14ac:dyDescent="0.3">
      <c r="A12" s="89" t="s">
        <v>244</v>
      </c>
      <c r="B12" s="90" t="s">
        <v>235</v>
      </c>
    </row>
    <row r="13" spans="1:2" ht="15.75" thickBot="1" x14ac:dyDescent="0.3">
      <c r="A13" s="91" t="s">
        <v>245</v>
      </c>
      <c r="B13" s="92" t="s">
        <v>246</v>
      </c>
    </row>
    <row r="14" spans="1:2" ht="15.75" thickBot="1" x14ac:dyDescent="0.3">
      <c r="A14" s="91" t="s">
        <v>247</v>
      </c>
      <c r="B14" s="92" t="s">
        <v>246</v>
      </c>
    </row>
    <row r="15" spans="1:2" ht="15.75" thickBot="1" x14ac:dyDescent="0.3">
      <c r="A15" s="91" t="s">
        <v>248</v>
      </c>
      <c r="B15" s="92" t="s">
        <v>246</v>
      </c>
    </row>
    <row r="16" spans="1:2" ht="15.75" thickBot="1" x14ac:dyDescent="0.3">
      <c r="A16" s="91" t="s">
        <v>249</v>
      </c>
      <c r="B16" s="92" t="s">
        <v>246</v>
      </c>
    </row>
    <row r="17" spans="1:2" ht="15.75" thickBot="1" x14ac:dyDescent="0.3">
      <c r="A17" s="91" t="s">
        <v>250</v>
      </c>
      <c r="B17" s="92" t="s">
        <v>246</v>
      </c>
    </row>
    <row r="18" spans="1:2" ht="15.75" thickBot="1" x14ac:dyDescent="0.3">
      <c r="A18" s="91" t="s">
        <v>251</v>
      </c>
      <c r="B18" s="92" t="s">
        <v>246</v>
      </c>
    </row>
    <row r="19" spans="1:2" ht="15.75" thickBot="1" x14ac:dyDescent="0.3">
      <c r="A19" s="91" t="s">
        <v>252</v>
      </c>
      <c r="B19" s="92" t="s">
        <v>246</v>
      </c>
    </row>
    <row r="20" spans="1:2" ht="15.75" thickBot="1" x14ac:dyDescent="0.3">
      <c r="A20" s="91" t="s">
        <v>253</v>
      </c>
      <c r="B20" s="92" t="s">
        <v>246</v>
      </c>
    </row>
    <row r="21" spans="1:2" ht="15.75" thickBot="1" x14ac:dyDescent="0.3">
      <c r="A21" s="91" t="s">
        <v>254</v>
      </c>
      <c r="B21" s="92" t="s">
        <v>246</v>
      </c>
    </row>
    <row r="22" spans="1:2" ht="15.75" thickBot="1" x14ac:dyDescent="0.3">
      <c r="A22" s="91" t="s">
        <v>255</v>
      </c>
      <c r="B22" s="92" t="s">
        <v>246</v>
      </c>
    </row>
    <row r="23" spans="1:2" ht="15.75" thickBot="1" x14ac:dyDescent="0.3">
      <c r="A23" s="93" t="s">
        <v>256</v>
      </c>
      <c r="B23" s="94" t="s">
        <v>257</v>
      </c>
    </row>
    <row r="24" spans="1:2" ht="15.75" thickBot="1" x14ac:dyDescent="0.3">
      <c r="A24" s="93" t="s">
        <v>258</v>
      </c>
      <c r="B24" s="94" t="s">
        <v>257</v>
      </c>
    </row>
    <row r="25" spans="1:2" ht="15.75" thickBot="1" x14ac:dyDescent="0.3">
      <c r="A25" s="93" t="s">
        <v>259</v>
      </c>
      <c r="B25" s="94" t="s">
        <v>257</v>
      </c>
    </row>
    <row r="26" spans="1:2" ht="15.75" thickBot="1" x14ac:dyDescent="0.3">
      <c r="A26" s="93" t="s">
        <v>260</v>
      </c>
      <c r="B26" s="94" t="s">
        <v>257</v>
      </c>
    </row>
    <row r="27" spans="1:2" ht="15.75" thickBot="1" x14ac:dyDescent="0.3">
      <c r="A27" s="93" t="s">
        <v>261</v>
      </c>
      <c r="B27" s="94" t="s">
        <v>257</v>
      </c>
    </row>
    <row r="28" spans="1:2" ht="15.75" thickBot="1" x14ac:dyDescent="0.3">
      <c r="A28" s="93" t="s">
        <v>262</v>
      </c>
      <c r="B28" s="94" t="s">
        <v>257</v>
      </c>
    </row>
    <row r="29" spans="1:2" ht="15.75" thickBot="1" x14ac:dyDescent="0.3">
      <c r="A29" s="93" t="s">
        <v>263</v>
      </c>
      <c r="B29" s="94" t="s">
        <v>257</v>
      </c>
    </row>
    <row r="30" spans="1:2" ht="15.75" thickBot="1" x14ac:dyDescent="0.3">
      <c r="A30" s="93" t="s">
        <v>264</v>
      </c>
      <c r="B30" s="94" t="s">
        <v>257</v>
      </c>
    </row>
    <row r="31" spans="1:2" ht="15.75" thickBot="1" x14ac:dyDescent="0.3">
      <c r="A31" s="93" t="s">
        <v>265</v>
      </c>
      <c r="B31" s="94" t="s">
        <v>257</v>
      </c>
    </row>
    <row r="32" spans="1:2" ht="15.75" thickBot="1" x14ac:dyDescent="0.3">
      <c r="A32" s="93" t="s">
        <v>266</v>
      </c>
      <c r="B32" s="94" t="s">
        <v>257</v>
      </c>
    </row>
    <row r="33" spans="1:2" ht="15.75" thickBot="1" x14ac:dyDescent="0.3">
      <c r="A33" s="95" t="s">
        <v>267</v>
      </c>
      <c r="B33" s="96" t="s">
        <v>268</v>
      </c>
    </row>
    <row r="34" spans="1:2" ht="15.75" thickBot="1" x14ac:dyDescent="0.3">
      <c r="A34" s="95" t="s">
        <v>175</v>
      </c>
      <c r="B34" s="96" t="s">
        <v>268</v>
      </c>
    </row>
    <row r="35" spans="1:2" ht="15.75" thickBot="1" x14ac:dyDescent="0.3">
      <c r="A35" s="95" t="s">
        <v>269</v>
      </c>
      <c r="B35" s="96" t="s">
        <v>268</v>
      </c>
    </row>
    <row r="36" spans="1:2" ht="15.75" thickBot="1" x14ac:dyDescent="0.3">
      <c r="A36" s="95" t="s">
        <v>200</v>
      </c>
      <c r="B36" s="96" t="s">
        <v>268</v>
      </c>
    </row>
    <row r="37" spans="1:2" ht="15.75" thickBot="1" x14ac:dyDescent="0.3">
      <c r="A37" s="95" t="s">
        <v>270</v>
      </c>
      <c r="B37" s="96" t="s">
        <v>268</v>
      </c>
    </row>
    <row r="38" spans="1:2" ht="15.75" thickBot="1" x14ac:dyDescent="0.3">
      <c r="A38" s="95" t="s">
        <v>216</v>
      </c>
      <c r="B38" s="96" t="s">
        <v>268</v>
      </c>
    </row>
    <row r="39" spans="1:2" ht="15.75" thickBot="1" x14ac:dyDescent="0.3">
      <c r="A39" s="95" t="s">
        <v>169</v>
      </c>
      <c r="B39" s="96" t="s">
        <v>268</v>
      </c>
    </row>
    <row r="40" spans="1:2" ht="15.75" thickBot="1" x14ac:dyDescent="0.3">
      <c r="A40" s="95" t="s">
        <v>271</v>
      </c>
      <c r="B40" s="96" t="s">
        <v>268</v>
      </c>
    </row>
    <row r="41" spans="1:2" ht="15.75" thickBot="1" x14ac:dyDescent="0.3">
      <c r="A41" s="95" t="s">
        <v>227</v>
      </c>
      <c r="B41" s="96" t="s">
        <v>268</v>
      </c>
    </row>
    <row r="42" spans="1:2" ht="15.75" thickBot="1" x14ac:dyDescent="0.3">
      <c r="A42" s="95" t="s">
        <v>272</v>
      </c>
      <c r="B42" s="96" t="s">
        <v>268</v>
      </c>
    </row>
    <row r="43" spans="1:2" ht="15.75" thickBot="1" x14ac:dyDescent="0.3">
      <c r="A43" s="95" t="s">
        <v>273</v>
      </c>
      <c r="B43" s="96" t="s">
        <v>268</v>
      </c>
    </row>
    <row r="44" spans="1:2" ht="15.75" thickBot="1" x14ac:dyDescent="0.3">
      <c r="A44" s="95" t="s">
        <v>274</v>
      </c>
      <c r="B44" s="96" t="s">
        <v>268</v>
      </c>
    </row>
    <row r="45" spans="1:2" ht="15.75" thickBot="1" x14ac:dyDescent="0.3">
      <c r="A45" s="95" t="s">
        <v>275</v>
      </c>
      <c r="B45" s="96" t="s">
        <v>268</v>
      </c>
    </row>
    <row r="46" spans="1:2" ht="15.75" thickBot="1" x14ac:dyDescent="0.3">
      <c r="A46" s="97" t="s">
        <v>274</v>
      </c>
      <c r="B46" s="98" t="s">
        <v>276</v>
      </c>
    </row>
    <row r="47" spans="1:2" ht="15.75" thickBot="1" x14ac:dyDescent="0.3">
      <c r="A47" s="97" t="s">
        <v>267</v>
      </c>
      <c r="B47" s="98" t="s">
        <v>276</v>
      </c>
    </row>
    <row r="48" spans="1:2" ht="15.75" thickBot="1" x14ac:dyDescent="0.3">
      <c r="A48" s="97" t="s">
        <v>277</v>
      </c>
      <c r="B48" s="98" t="s">
        <v>276</v>
      </c>
    </row>
    <row r="49" spans="1:2" ht="15.75" thickBot="1" x14ac:dyDescent="0.3">
      <c r="A49" s="99" t="s">
        <v>278</v>
      </c>
      <c r="B49" s="98" t="s">
        <v>276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1" workbookViewId="0">
      <selection activeCell="H18" sqref="H18"/>
    </sheetView>
  </sheetViews>
  <sheetFormatPr defaultRowHeight="15" x14ac:dyDescent="0.25"/>
  <cols>
    <col min="1" max="1" width="19.5703125" customWidth="1"/>
    <col min="2" max="2" width="13.5703125" customWidth="1"/>
    <col min="3" max="3" width="31.140625" customWidth="1"/>
    <col min="4" max="4" width="33.5703125" customWidth="1"/>
    <col min="5" max="5" width="15.85546875" bestFit="1" customWidth="1"/>
    <col min="6" max="6" width="11.85546875" customWidth="1"/>
  </cols>
  <sheetData>
    <row r="1" spans="1:6" ht="15.75" thickBot="1" x14ac:dyDescent="0.3">
      <c r="A1" s="26" t="s">
        <v>279</v>
      </c>
    </row>
    <row r="2" spans="1:6" ht="26.45" customHeight="1" thickBot="1" x14ac:dyDescent="0.3">
      <c r="A2" s="68" t="s">
        <v>280</v>
      </c>
      <c r="B2" s="68" t="s">
        <v>281</v>
      </c>
      <c r="C2" s="68" t="s">
        <v>282</v>
      </c>
      <c r="D2" s="68" t="s">
        <v>283</v>
      </c>
      <c r="E2" s="68" t="s">
        <v>284</v>
      </c>
      <c r="F2" s="69" t="s">
        <v>285</v>
      </c>
    </row>
    <row r="3" spans="1:6" ht="15.75" thickBot="1" x14ac:dyDescent="0.3">
      <c r="A3" s="70" t="s">
        <v>286</v>
      </c>
      <c r="B3" s="71">
        <v>6</v>
      </c>
      <c r="C3" s="72" t="s">
        <v>287</v>
      </c>
      <c r="D3" s="72" t="s">
        <v>288</v>
      </c>
      <c r="E3" s="72">
        <v>176</v>
      </c>
      <c r="F3" s="73" t="s">
        <v>289</v>
      </c>
    </row>
    <row r="4" spans="1:6" ht="15.75" thickBot="1" x14ac:dyDescent="0.3">
      <c r="A4" s="70" t="s">
        <v>290</v>
      </c>
      <c r="B4" s="71">
        <v>1</v>
      </c>
      <c r="C4" s="72" t="s">
        <v>291</v>
      </c>
      <c r="D4" s="72" t="s">
        <v>292</v>
      </c>
      <c r="E4" s="72">
        <v>162</v>
      </c>
      <c r="F4" s="73" t="s">
        <v>293</v>
      </c>
    </row>
    <row r="5" spans="1:6" ht="18" customHeight="1" thickBot="1" x14ac:dyDescent="0.3">
      <c r="A5" s="70" t="s">
        <v>294</v>
      </c>
      <c r="B5" s="71">
        <v>8</v>
      </c>
      <c r="C5" s="72" t="s">
        <v>295</v>
      </c>
      <c r="D5" s="72" t="s">
        <v>296</v>
      </c>
      <c r="E5" s="72">
        <v>148</v>
      </c>
      <c r="F5" s="73" t="s">
        <v>297</v>
      </c>
    </row>
    <row r="6" spans="1:6" ht="15.75" thickBot="1" x14ac:dyDescent="0.3">
      <c r="A6" s="70" t="s">
        <v>298</v>
      </c>
      <c r="B6" s="71">
        <v>2</v>
      </c>
      <c r="C6" s="72" t="s">
        <v>299</v>
      </c>
      <c r="D6" s="72" t="s">
        <v>300</v>
      </c>
      <c r="E6" s="72">
        <v>154</v>
      </c>
      <c r="F6" s="73" t="s">
        <v>301</v>
      </c>
    </row>
    <row r="7" spans="1:6" ht="15.75" thickBot="1" x14ac:dyDescent="0.3">
      <c r="A7" s="81" t="s">
        <v>302</v>
      </c>
      <c r="B7" s="82">
        <v>9</v>
      </c>
      <c r="C7" s="83" t="s">
        <v>303</v>
      </c>
      <c r="D7" s="83" t="s">
        <v>304</v>
      </c>
      <c r="E7" s="83">
        <v>190</v>
      </c>
      <c r="F7" s="84" t="s">
        <v>305</v>
      </c>
    </row>
    <row r="8" spans="1:6" ht="15.75" thickBot="1" x14ac:dyDescent="0.3">
      <c r="A8" s="70" t="s">
        <v>306</v>
      </c>
      <c r="B8" s="71">
        <v>15</v>
      </c>
      <c r="C8" s="72" t="s">
        <v>307</v>
      </c>
      <c r="D8" s="72" t="s">
        <v>308</v>
      </c>
      <c r="E8" s="72">
        <v>147</v>
      </c>
      <c r="F8" s="73" t="s">
        <v>309</v>
      </c>
    </row>
    <row r="9" spans="1:6" ht="15.75" thickBot="1" x14ac:dyDescent="0.3">
      <c r="A9" s="70" t="s">
        <v>310</v>
      </c>
      <c r="B9" s="71">
        <v>7</v>
      </c>
      <c r="C9" s="72" t="s">
        <v>311</v>
      </c>
      <c r="D9" s="72" t="s">
        <v>312</v>
      </c>
      <c r="E9" s="72">
        <v>164</v>
      </c>
      <c r="F9" s="73" t="s">
        <v>297</v>
      </c>
    </row>
    <row r="10" spans="1:6" ht="16.5" customHeight="1" thickBot="1" x14ac:dyDescent="0.3">
      <c r="A10" s="70" t="s">
        <v>313</v>
      </c>
      <c r="B10" s="71">
        <v>9</v>
      </c>
      <c r="C10" s="72" t="s">
        <v>314</v>
      </c>
      <c r="D10" s="72" t="s">
        <v>315</v>
      </c>
      <c r="E10" s="72">
        <v>109</v>
      </c>
      <c r="F10" s="73" t="s">
        <v>316</v>
      </c>
    </row>
    <row r="11" spans="1:6" ht="16.5" customHeight="1" thickBot="1" x14ac:dyDescent="0.3">
      <c r="A11" s="70" t="s">
        <v>317</v>
      </c>
      <c r="B11" s="71">
        <v>11</v>
      </c>
      <c r="C11" s="72" t="s">
        <v>318</v>
      </c>
      <c r="D11" s="72" t="s">
        <v>319</v>
      </c>
      <c r="E11" s="72">
        <v>150</v>
      </c>
      <c r="F11" s="73" t="s">
        <v>320</v>
      </c>
    </row>
    <row r="12" spans="1:6" ht="16.5" customHeight="1" thickBot="1" x14ac:dyDescent="0.3">
      <c r="A12" s="70" t="s">
        <v>317</v>
      </c>
      <c r="B12" s="71">
        <v>11</v>
      </c>
      <c r="C12" s="72" t="s">
        <v>321</v>
      </c>
      <c r="D12" s="72" t="s">
        <v>322</v>
      </c>
      <c r="E12" s="72">
        <v>150</v>
      </c>
      <c r="F12" s="73" t="s">
        <v>323</v>
      </c>
    </row>
    <row r="13" spans="1:6" ht="16.5" customHeight="1" thickBot="1" x14ac:dyDescent="0.3">
      <c r="A13" s="70" t="s">
        <v>324</v>
      </c>
      <c r="B13" s="71">
        <v>11</v>
      </c>
      <c r="C13" s="72" t="s">
        <v>325</v>
      </c>
      <c r="D13" s="72" t="s">
        <v>326</v>
      </c>
      <c r="E13" s="72">
        <v>134</v>
      </c>
      <c r="F13" s="73" t="s">
        <v>327</v>
      </c>
    </row>
    <row r="14" spans="1:6" ht="16.5" customHeight="1" thickBot="1" x14ac:dyDescent="0.3">
      <c r="A14" s="70" t="s">
        <v>328</v>
      </c>
      <c r="B14" s="71">
        <v>11</v>
      </c>
      <c r="C14" s="72" t="s">
        <v>329</v>
      </c>
      <c r="D14" s="72" t="s">
        <v>330</v>
      </c>
      <c r="E14" s="72">
        <v>198</v>
      </c>
      <c r="F14" s="73" t="s">
        <v>331</v>
      </c>
    </row>
    <row r="15" spans="1:6" ht="15.75" thickBot="1" x14ac:dyDescent="0.3">
      <c r="A15" s="81" t="s">
        <v>332</v>
      </c>
      <c r="B15" s="82">
        <v>11</v>
      </c>
      <c r="C15" s="83" t="s">
        <v>333</v>
      </c>
      <c r="D15" s="83" t="s">
        <v>334</v>
      </c>
      <c r="E15" s="83">
        <v>155</v>
      </c>
      <c r="F15" s="84" t="s">
        <v>335</v>
      </c>
    </row>
    <row r="16" spans="1:6" ht="15" customHeight="1" thickBot="1" x14ac:dyDescent="0.3">
      <c r="A16" s="70" t="s">
        <v>336</v>
      </c>
      <c r="B16" s="71">
        <v>11</v>
      </c>
      <c r="C16" s="72" t="s">
        <v>337</v>
      </c>
      <c r="D16" s="72" t="s">
        <v>338</v>
      </c>
      <c r="E16" s="72">
        <v>139</v>
      </c>
      <c r="F16" s="73" t="s">
        <v>339</v>
      </c>
    </row>
    <row r="17" spans="1:6" ht="17.100000000000001" customHeight="1" thickBot="1" x14ac:dyDescent="0.3">
      <c r="A17" s="70" t="s">
        <v>340</v>
      </c>
      <c r="B17" s="71">
        <v>7</v>
      </c>
      <c r="C17" s="72" t="s">
        <v>341</v>
      </c>
      <c r="D17" s="72" t="s">
        <v>342</v>
      </c>
      <c r="E17" s="72">
        <v>156</v>
      </c>
      <c r="F17" s="73" t="s">
        <v>343</v>
      </c>
    </row>
    <row r="18" spans="1:6" ht="15" customHeight="1" thickBot="1" x14ac:dyDescent="0.3">
      <c r="A18" s="74" t="s">
        <v>344</v>
      </c>
      <c r="B18" s="75">
        <v>9</v>
      </c>
      <c r="C18" s="76" t="s">
        <v>345</v>
      </c>
      <c r="D18" s="76" t="s">
        <v>346</v>
      </c>
      <c r="E18" s="72">
        <v>152</v>
      </c>
      <c r="F18" s="73" t="s">
        <v>339</v>
      </c>
    </row>
    <row r="19" spans="1:6" x14ac:dyDescent="0.25">
      <c r="A19" s="70" t="s">
        <v>347</v>
      </c>
      <c r="B19" s="71">
        <v>11</v>
      </c>
      <c r="C19" s="72" t="s">
        <v>348</v>
      </c>
      <c r="D19" s="72" t="s">
        <v>349</v>
      </c>
      <c r="E19" s="72">
        <v>153</v>
      </c>
      <c r="F19" s="73" t="s">
        <v>323</v>
      </c>
    </row>
    <row r="20" spans="1:6" x14ac:dyDescent="0.25">
      <c r="A20" s="323" t="s">
        <v>350</v>
      </c>
      <c r="B20" s="324">
        <v>11</v>
      </c>
      <c r="C20" s="324" t="s">
        <v>351</v>
      </c>
      <c r="D20" s="324" t="s">
        <v>352</v>
      </c>
      <c r="E20" s="325">
        <v>148</v>
      </c>
      <c r="F20" s="324" t="s">
        <v>353</v>
      </c>
    </row>
    <row r="21" spans="1:6" x14ac:dyDescent="0.25">
      <c r="A21" s="326" t="s">
        <v>354</v>
      </c>
      <c r="B21" s="324">
        <v>4</v>
      </c>
      <c r="C21" s="327" t="s">
        <v>355</v>
      </c>
      <c r="D21" s="327" t="s">
        <v>356</v>
      </c>
      <c r="E21" s="327">
        <v>152</v>
      </c>
      <c r="F21" s="327" t="s">
        <v>323</v>
      </c>
    </row>
    <row r="22" spans="1:6" x14ac:dyDescent="0.25">
      <c r="A22" s="326" t="s">
        <v>357</v>
      </c>
      <c r="B22" s="324">
        <v>3</v>
      </c>
      <c r="C22" s="327" t="s">
        <v>358</v>
      </c>
      <c r="D22" s="327" t="s">
        <v>359</v>
      </c>
      <c r="E22" s="328">
        <v>141</v>
      </c>
      <c r="F22" s="327" t="s">
        <v>331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cols>
    <col min="1" max="1" width="15.140625" bestFit="1" customWidth="1"/>
    <col min="2" max="2" width="10.7109375" bestFit="1" customWidth="1"/>
  </cols>
  <sheetData>
    <row r="1" spans="1:2" ht="15.75" thickBot="1" x14ac:dyDescent="0.3">
      <c r="A1" s="26" t="s">
        <v>360</v>
      </c>
    </row>
    <row r="2" spans="1:2" ht="15.75" thickBot="1" x14ac:dyDescent="0.3">
      <c r="A2" s="130" t="s">
        <v>361</v>
      </c>
      <c r="B2" s="131" t="s">
        <v>362</v>
      </c>
    </row>
    <row r="3" spans="1:2" ht="15.75" thickBot="1" x14ac:dyDescent="0.3">
      <c r="A3" s="132" t="s">
        <v>69</v>
      </c>
      <c r="B3" s="133">
        <v>45</v>
      </c>
    </row>
    <row r="4" spans="1:2" ht="15.75" thickBot="1" x14ac:dyDescent="0.3">
      <c r="A4" s="132" t="s">
        <v>81</v>
      </c>
      <c r="B4" s="133">
        <v>21</v>
      </c>
    </row>
    <row r="5" spans="1:2" ht="15.75" thickBot="1" x14ac:dyDescent="0.3">
      <c r="A5" s="132" t="s">
        <v>59</v>
      </c>
      <c r="B5" s="133">
        <v>19</v>
      </c>
    </row>
    <row r="6" spans="1:2" ht="15.75" thickBot="1" x14ac:dyDescent="0.3">
      <c r="A6" s="132" t="s">
        <v>57</v>
      </c>
      <c r="B6" s="133">
        <v>13</v>
      </c>
    </row>
    <row r="7" spans="1:2" ht="15.75" thickBot="1" x14ac:dyDescent="0.3">
      <c r="A7" s="132" t="s">
        <v>60</v>
      </c>
      <c r="B7" s="133">
        <v>11</v>
      </c>
    </row>
    <row r="8" spans="1:2" ht="15.75" thickBot="1" x14ac:dyDescent="0.3">
      <c r="A8" s="132" t="s">
        <v>74</v>
      </c>
      <c r="B8" s="133">
        <v>18</v>
      </c>
    </row>
    <row r="9" spans="1:2" ht="15.75" thickBot="1" x14ac:dyDescent="0.3">
      <c r="A9" s="132" t="s">
        <v>71</v>
      </c>
      <c r="B9" s="133">
        <v>22</v>
      </c>
    </row>
    <row r="10" spans="1:2" ht="15.75" thickBot="1" x14ac:dyDescent="0.3">
      <c r="A10" s="132" t="s">
        <v>61</v>
      </c>
      <c r="B10" s="133">
        <v>17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27" zoomScaleNormal="100" workbookViewId="0">
      <selection activeCell="A28" sqref="A28"/>
    </sheetView>
  </sheetViews>
  <sheetFormatPr defaultRowHeight="15" x14ac:dyDescent="0.25"/>
  <cols>
    <col min="1" max="1" width="6.5703125" customWidth="1"/>
    <col min="2" max="3" width="10.140625" customWidth="1"/>
    <col min="6" max="6" width="10.42578125" bestFit="1" customWidth="1"/>
    <col min="12" max="12" width="19.140625" bestFit="1" customWidth="1"/>
    <col min="19" max="19" width="8.7109375" customWidth="1"/>
  </cols>
  <sheetData>
    <row r="1" spans="1:12" ht="15.75" thickBot="1" x14ac:dyDescent="0.3">
      <c r="A1" s="26" t="s">
        <v>363</v>
      </c>
    </row>
    <row r="2" spans="1:12" ht="15.75" thickBot="1" x14ac:dyDescent="0.3">
      <c r="A2" s="27" t="s">
        <v>364</v>
      </c>
      <c r="B2" s="27" t="s">
        <v>365</v>
      </c>
      <c r="C2" s="27" t="s">
        <v>366</v>
      </c>
      <c r="D2" s="27" t="s">
        <v>367</v>
      </c>
      <c r="E2" s="27" t="s">
        <v>368</v>
      </c>
      <c r="F2" s="27" t="s">
        <v>369</v>
      </c>
      <c r="G2" s="27" t="s">
        <v>370</v>
      </c>
      <c r="H2" s="27" t="s">
        <v>371</v>
      </c>
      <c r="I2" s="28" t="s">
        <v>372</v>
      </c>
      <c r="J2" s="32" t="s">
        <v>373</v>
      </c>
      <c r="K2" s="32" t="s">
        <v>374</v>
      </c>
      <c r="L2" s="27" t="s">
        <v>155</v>
      </c>
    </row>
    <row r="3" spans="1:12" ht="15.75" thickBot="1" x14ac:dyDescent="0.3">
      <c r="A3" s="29">
        <v>16</v>
      </c>
      <c r="B3" s="29">
        <v>20357281</v>
      </c>
      <c r="C3" s="29" t="s">
        <v>375</v>
      </c>
      <c r="D3" s="29" t="s">
        <v>376</v>
      </c>
      <c r="E3" s="29" t="s">
        <v>377</v>
      </c>
      <c r="F3" s="31">
        <v>0.153</v>
      </c>
      <c r="G3" s="31">
        <v>-0.2344</v>
      </c>
      <c r="H3" s="31">
        <v>1.18E-2</v>
      </c>
      <c r="I3" s="30">
        <v>2.1699999999999999E-88</v>
      </c>
      <c r="J3" s="80">
        <v>68.7</v>
      </c>
      <c r="K3" s="30">
        <v>1.325E-4</v>
      </c>
      <c r="L3" s="29" t="s">
        <v>378</v>
      </c>
    </row>
    <row r="4" spans="1:12" ht="15.75" thickBot="1" x14ac:dyDescent="0.3">
      <c r="A4" s="29">
        <v>16</v>
      </c>
      <c r="B4" s="29">
        <v>20392332</v>
      </c>
      <c r="C4" s="29" t="s">
        <v>379</v>
      </c>
      <c r="D4" s="29" t="s">
        <v>380</v>
      </c>
      <c r="E4" s="29" t="s">
        <v>381</v>
      </c>
      <c r="F4" s="31">
        <v>0.19</v>
      </c>
      <c r="G4" s="31">
        <v>-0.21540000000000001</v>
      </c>
      <c r="H4" s="31">
        <v>1.14E-2</v>
      </c>
      <c r="I4" s="30">
        <v>5.3300000000000002E-79</v>
      </c>
      <c r="J4" s="80">
        <v>69</v>
      </c>
      <c r="K4" s="30">
        <v>1.17E-4</v>
      </c>
      <c r="L4" s="29" t="s">
        <v>382</v>
      </c>
    </row>
    <row r="5" spans="1:12" ht="15.75" thickBot="1" x14ac:dyDescent="0.3">
      <c r="A5" s="29">
        <v>17</v>
      </c>
      <c r="B5" s="29">
        <v>39135505</v>
      </c>
      <c r="C5" s="29" t="s">
        <v>383</v>
      </c>
      <c r="D5" s="29" t="s">
        <v>377</v>
      </c>
      <c r="E5" s="29" t="s">
        <v>381</v>
      </c>
      <c r="F5" s="31">
        <v>0.28399999999999997</v>
      </c>
      <c r="G5" s="31">
        <v>-5.3699999999999998E-2</v>
      </c>
      <c r="H5" s="31">
        <v>9.4000000000000004E-3</v>
      </c>
      <c r="I5" s="30">
        <v>1.24E-8</v>
      </c>
      <c r="J5" s="80">
        <v>0</v>
      </c>
      <c r="K5" s="30">
        <v>0.55659999999999998</v>
      </c>
      <c r="L5" s="29" t="s">
        <v>384</v>
      </c>
    </row>
    <row r="6" spans="1:12" ht="15.75" thickBot="1" x14ac:dyDescent="0.3">
      <c r="A6" s="29">
        <v>17</v>
      </c>
      <c r="B6" s="29">
        <v>39131190</v>
      </c>
      <c r="C6" s="29" t="s">
        <v>385</v>
      </c>
      <c r="D6" s="29" t="s">
        <v>380</v>
      </c>
      <c r="E6" s="29" t="s">
        <v>376</v>
      </c>
      <c r="F6" s="31">
        <v>0.70499999999999996</v>
      </c>
      <c r="G6" s="31">
        <v>5.16E-2</v>
      </c>
      <c r="H6" s="31">
        <v>9.2999999999999992E-3</v>
      </c>
      <c r="I6" s="30">
        <v>2.7199999999999999E-8</v>
      </c>
      <c r="J6" s="80">
        <v>0</v>
      </c>
      <c r="K6" s="30">
        <v>0.6855</v>
      </c>
      <c r="L6" s="29" t="s">
        <v>386</v>
      </c>
    </row>
    <row r="7" spans="1:12" ht="15.75" thickBot="1" x14ac:dyDescent="0.3">
      <c r="A7" s="29">
        <v>16</v>
      </c>
      <c r="B7" s="29">
        <v>20525388</v>
      </c>
      <c r="C7" s="29" t="s">
        <v>387</v>
      </c>
      <c r="D7" s="29" t="s">
        <v>380</v>
      </c>
      <c r="E7" s="29" t="s">
        <v>381</v>
      </c>
      <c r="F7" s="31">
        <v>0.97799999999999998</v>
      </c>
      <c r="G7" s="31">
        <v>0.19420000000000001</v>
      </c>
      <c r="H7" s="31">
        <v>3.6400000000000002E-2</v>
      </c>
      <c r="I7" s="30">
        <v>9.4300000000000004E-8</v>
      </c>
      <c r="J7" s="80">
        <v>0</v>
      </c>
      <c r="K7" s="30">
        <v>0.82630000000000003</v>
      </c>
      <c r="L7" s="29" t="s">
        <v>388</v>
      </c>
    </row>
    <row r="8" spans="1:12" ht="15.75" thickBot="1" x14ac:dyDescent="0.3">
      <c r="A8" s="29">
        <v>16</v>
      </c>
      <c r="B8" s="29">
        <v>20430769</v>
      </c>
      <c r="C8" s="29" t="s">
        <v>389</v>
      </c>
      <c r="D8" s="29" t="s">
        <v>376</v>
      </c>
      <c r="E8" s="29" t="s">
        <v>377</v>
      </c>
      <c r="F8" s="31">
        <v>2.1999999999999999E-2</v>
      </c>
      <c r="G8" s="31">
        <v>-0.2</v>
      </c>
      <c r="H8" s="31">
        <v>3.7499999999999999E-2</v>
      </c>
      <c r="I8" s="30">
        <v>9.6200000000000001E-8</v>
      </c>
      <c r="J8" s="80">
        <v>0</v>
      </c>
      <c r="K8" s="30">
        <v>0.59589999999999999</v>
      </c>
      <c r="L8" s="29" t="s">
        <v>390</v>
      </c>
    </row>
    <row r="9" spans="1:12" ht="15.75" thickBot="1" x14ac:dyDescent="0.3">
      <c r="A9" s="29">
        <v>16</v>
      </c>
      <c r="B9" s="29">
        <v>63259331</v>
      </c>
      <c r="C9" s="29" t="s">
        <v>391</v>
      </c>
      <c r="D9" s="29" t="s">
        <v>380</v>
      </c>
      <c r="E9" s="29" t="s">
        <v>381</v>
      </c>
      <c r="F9" s="31">
        <v>2.1999999999999999E-2</v>
      </c>
      <c r="G9" s="31">
        <v>-0.23319999999999999</v>
      </c>
      <c r="H9" s="31">
        <v>4.3999999999999997E-2</v>
      </c>
      <c r="I9" s="30">
        <v>1.1899999999999999E-7</v>
      </c>
      <c r="J9" s="80">
        <v>29.8</v>
      </c>
      <c r="K9" s="30">
        <v>0.22289999999999999</v>
      </c>
      <c r="L9" s="29" t="s">
        <v>392</v>
      </c>
    </row>
    <row r="10" spans="1:12" ht="15.75" thickBot="1" x14ac:dyDescent="0.3">
      <c r="A10" s="29">
        <v>16</v>
      </c>
      <c r="B10" s="29">
        <v>20718338</v>
      </c>
      <c r="C10" s="29" t="s">
        <v>393</v>
      </c>
      <c r="D10" s="29" t="s">
        <v>376</v>
      </c>
      <c r="E10" s="29" t="s">
        <v>377</v>
      </c>
      <c r="F10" s="31">
        <v>2.1999999999999999E-2</v>
      </c>
      <c r="G10" s="31">
        <v>-0.1613</v>
      </c>
      <c r="H10" s="31">
        <v>3.1E-2</v>
      </c>
      <c r="I10" s="30">
        <v>1.99E-7</v>
      </c>
      <c r="J10" s="80">
        <v>0</v>
      </c>
      <c r="K10" s="30">
        <v>0.87080000000000002</v>
      </c>
      <c r="L10" s="29" t="s">
        <v>394</v>
      </c>
    </row>
    <row r="11" spans="1:12" ht="15.75" thickBot="1" x14ac:dyDescent="0.3">
      <c r="A11" s="29">
        <v>17</v>
      </c>
      <c r="B11" s="29">
        <v>39121752</v>
      </c>
      <c r="C11" s="29" t="s">
        <v>395</v>
      </c>
      <c r="D11" s="29" t="s">
        <v>376</v>
      </c>
      <c r="E11" s="29" t="s">
        <v>377</v>
      </c>
      <c r="F11" s="31">
        <v>0.313</v>
      </c>
      <c r="G11" s="31">
        <v>-4.7100000000000003E-2</v>
      </c>
      <c r="H11" s="31">
        <v>9.1000000000000004E-3</v>
      </c>
      <c r="I11" s="30">
        <v>2.04E-7</v>
      </c>
      <c r="J11" s="80">
        <v>12.1</v>
      </c>
      <c r="K11" s="30">
        <v>0.32650000000000001</v>
      </c>
      <c r="L11" s="29" t="s">
        <v>396</v>
      </c>
    </row>
    <row r="12" spans="1:12" ht="15.75" thickBot="1" x14ac:dyDescent="0.3">
      <c r="A12" s="29">
        <v>16</v>
      </c>
      <c r="B12" s="29">
        <v>20761857</v>
      </c>
      <c r="C12" s="29" t="s">
        <v>397</v>
      </c>
      <c r="D12" s="29" t="s">
        <v>377</v>
      </c>
      <c r="E12" s="29" t="s">
        <v>381</v>
      </c>
      <c r="F12" s="31">
        <v>2.1999999999999999E-2</v>
      </c>
      <c r="G12" s="31">
        <v>-0.1588</v>
      </c>
      <c r="H12" s="31">
        <v>3.0599999999999999E-2</v>
      </c>
      <c r="I12" s="30">
        <v>2.1500000000000001E-7</v>
      </c>
      <c r="J12" s="80">
        <v>0</v>
      </c>
      <c r="K12" s="30">
        <v>0.90149999999999997</v>
      </c>
      <c r="L12" s="29" t="s">
        <v>398</v>
      </c>
    </row>
    <row r="13" spans="1:12" ht="15.75" thickBot="1" x14ac:dyDescent="0.3">
      <c r="A13" s="29">
        <v>8</v>
      </c>
      <c r="B13" s="29">
        <v>124000000</v>
      </c>
      <c r="C13" s="29" t="s">
        <v>399</v>
      </c>
      <c r="D13" s="29" t="s">
        <v>380</v>
      </c>
      <c r="E13" s="29" t="s">
        <v>381</v>
      </c>
      <c r="F13" s="31">
        <v>0.96</v>
      </c>
      <c r="G13" s="31">
        <v>-0.2223</v>
      </c>
      <c r="H13" s="31">
        <v>4.3499999999999997E-2</v>
      </c>
      <c r="I13" s="30">
        <v>3.2399999999999999E-7</v>
      </c>
      <c r="J13" s="80">
        <v>0</v>
      </c>
      <c r="K13" s="30">
        <v>0.69820000000000004</v>
      </c>
      <c r="L13" s="29" t="s">
        <v>400</v>
      </c>
    </row>
    <row r="14" spans="1:12" ht="15.75" thickBot="1" x14ac:dyDescent="0.3">
      <c r="A14" s="29">
        <v>14</v>
      </c>
      <c r="B14" s="29">
        <v>78368867</v>
      </c>
      <c r="C14" s="29" t="s">
        <v>401</v>
      </c>
      <c r="D14" s="29" t="s">
        <v>376</v>
      </c>
      <c r="E14" s="29" t="s">
        <v>381</v>
      </c>
      <c r="F14" s="31">
        <v>0.89400000000000002</v>
      </c>
      <c r="G14" s="31">
        <v>6.9699999999999998E-2</v>
      </c>
      <c r="H14" s="31">
        <v>1.38E-2</v>
      </c>
      <c r="I14" s="30">
        <v>4.03E-7</v>
      </c>
      <c r="J14" s="80">
        <v>0</v>
      </c>
      <c r="K14" s="30">
        <v>0.74770000000000003</v>
      </c>
      <c r="L14" s="29" t="s">
        <v>402</v>
      </c>
    </row>
    <row r="15" spans="1:12" ht="15.75" thickBot="1" x14ac:dyDescent="0.3">
      <c r="A15" s="29">
        <v>16</v>
      </c>
      <c r="B15" s="29">
        <v>20316843</v>
      </c>
      <c r="C15" s="29" t="s">
        <v>403</v>
      </c>
      <c r="D15" s="29" t="s">
        <v>380</v>
      </c>
      <c r="E15" s="29" t="s">
        <v>381</v>
      </c>
      <c r="F15" s="31">
        <v>0.05</v>
      </c>
      <c r="G15" s="31">
        <v>-0.12970000000000001</v>
      </c>
      <c r="H15" s="31">
        <v>2.6200000000000001E-2</v>
      </c>
      <c r="I15" s="30">
        <v>7.54E-7</v>
      </c>
      <c r="J15" s="80">
        <v>0</v>
      </c>
      <c r="K15" s="30">
        <v>0.45600000000000002</v>
      </c>
      <c r="L15" s="29" t="s">
        <v>404</v>
      </c>
    </row>
    <row r="16" spans="1:12" ht="15.75" thickBot="1" x14ac:dyDescent="0.3">
      <c r="A16" s="29">
        <v>6</v>
      </c>
      <c r="B16" s="29">
        <v>171000000</v>
      </c>
      <c r="C16" s="29" t="s">
        <v>405</v>
      </c>
      <c r="D16" s="29" t="s">
        <v>380</v>
      </c>
      <c r="E16" s="29" t="s">
        <v>376</v>
      </c>
      <c r="F16" s="31">
        <v>1.4999999999999999E-2</v>
      </c>
      <c r="G16" s="31">
        <v>0.7581</v>
      </c>
      <c r="H16" s="31">
        <v>0.1545</v>
      </c>
      <c r="I16" s="30">
        <v>9.3200000000000003E-7</v>
      </c>
      <c r="J16" s="80">
        <v>35.9</v>
      </c>
      <c r="K16" s="30">
        <v>0.19670000000000001</v>
      </c>
      <c r="L16" s="29" t="s">
        <v>406</v>
      </c>
    </row>
    <row r="17" spans="1:12" ht="15.75" thickBot="1" x14ac:dyDescent="0.3">
      <c r="A17" s="29">
        <v>12</v>
      </c>
      <c r="B17" s="29">
        <v>51855309</v>
      </c>
      <c r="C17" s="29" t="s">
        <v>407</v>
      </c>
      <c r="D17" s="29" t="s">
        <v>376</v>
      </c>
      <c r="E17" s="29" t="s">
        <v>377</v>
      </c>
      <c r="F17" s="31">
        <v>0.96799999999999997</v>
      </c>
      <c r="G17" s="31">
        <v>-0.17069999999999999</v>
      </c>
      <c r="H17" s="31">
        <v>3.5000000000000003E-2</v>
      </c>
      <c r="I17" s="30">
        <v>1.11E-6</v>
      </c>
      <c r="J17" s="80">
        <v>0</v>
      </c>
      <c r="K17" s="30">
        <v>0.43880000000000002</v>
      </c>
      <c r="L17" s="29" t="s">
        <v>408</v>
      </c>
    </row>
    <row r="18" spans="1:12" ht="15.75" thickBot="1" x14ac:dyDescent="0.3">
      <c r="A18" s="29">
        <v>16</v>
      </c>
      <c r="B18" s="29">
        <v>78704738</v>
      </c>
      <c r="C18" s="29" t="s">
        <v>409</v>
      </c>
      <c r="D18" s="29" t="s">
        <v>380</v>
      </c>
      <c r="E18" s="29" t="s">
        <v>376</v>
      </c>
      <c r="F18" s="31">
        <v>0.878</v>
      </c>
      <c r="G18" s="31">
        <v>6.1899999999999997E-2</v>
      </c>
      <c r="H18" s="31">
        <v>1.2699999999999999E-2</v>
      </c>
      <c r="I18" s="30">
        <v>1.19E-6</v>
      </c>
      <c r="J18" s="80">
        <v>0</v>
      </c>
      <c r="K18" s="30">
        <v>0.75660000000000005</v>
      </c>
      <c r="L18" s="29" t="s">
        <v>410</v>
      </c>
    </row>
    <row r="19" spans="1:12" ht="15.75" thickBot="1" x14ac:dyDescent="0.3">
      <c r="A19" s="29">
        <v>13</v>
      </c>
      <c r="B19" s="29">
        <v>89801374</v>
      </c>
      <c r="C19" s="29" t="s">
        <v>411</v>
      </c>
      <c r="D19" s="29" t="s">
        <v>376</v>
      </c>
      <c r="E19" s="29" t="s">
        <v>377</v>
      </c>
      <c r="F19" s="31">
        <v>0.97099999999999997</v>
      </c>
      <c r="G19" s="31">
        <v>-0.1258</v>
      </c>
      <c r="H19" s="31">
        <v>2.5999999999999999E-2</v>
      </c>
      <c r="I19" s="30">
        <v>1.2899999999999999E-6</v>
      </c>
      <c r="J19" s="80">
        <v>10.4</v>
      </c>
      <c r="K19" s="30">
        <v>0.34110000000000001</v>
      </c>
      <c r="L19" s="29" t="s">
        <v>412</v>
      </c>
    </row>
    <row r="20" spans="1:12" ht="15.75" thickBot="1" x14ac:dyDescent="0.3">
      <c r="A20" s="29">
        <v>3</v>
      </c>
      <c r="B20" s="29">
        <v>114000000</v>
      </c>
      <c r="C20" s="29" t="s">
        <v>413</v>
      </c>
      <c r="D20" s="29" t="s">
        <v>376</v>
      </c>
      <c r="E20" s="29" t="s">
        <v>377</v>
      </c>
      <c r="F20" s="31">
        <v>0.98099999999999998</v>
      </c>
      <c r="G20" s="31">
        <v>-0.20300000000000001</v>
      </c>
      <c r="H20" s="31">
        <v>4.2099999999999999E-2</v>
      </c>
      <c r="I20" s="30">
        <v>1.3799999999999999E-6</v>
      </c>
      <c r="J20" s="80">
        <v>0</v>
      </c>
      <c r="K20" s="30">
        <v>0.82850000000000001</v>
      </c>
      <c r="L20" s="29" t="s">
        <v>414</v>
      </c>
    </row>
    <row r="21" spans="1:12" ht="15.75" thickBot="1" x14ac:dyDescent="0.3">
      <c r="A21" s="29">
        <v>16</v>
      </c>
      <c r="B21" s="29">
        <v>20894557</v>
      </c>
      <c r="C21" s="29" t="s">
        <v>415</v>
      </c>
      <c r="D21" s="29" t="s">
        <v>380</v>
      </c>
      <c r="E21" s="29" t="s">
        <v>381</v>
      </c>
      <c r="F21" s="31">
        <v>2.5000000000000001E-2</v>
      </c>
      <c r="G21" s="31">
        <v>-0.13689999999999999</v>
      </c>
      <c r="H21" s="31">
        <v>2.8400000000000002E-2</v>
      </c>
      <c r="I21" s="30">
        <v>1.4500000000000001E-6</v>
      </c>
      <c r="J21" s="80">
        <v>0</v>
      </c>
      <c r="K21" s="30">
        <v>0.78669999999999995</v>
      </c>
      <c r="L21" s="29" t="s">
        <v>416</v>
      </c>
    </row>
    <row r="22" spans="1:12" ht="15.75" thickBot="1" x14ac:dyDescent="0.3">
      <c r="A22" s="29">
        <v>13</v>
      </c>
      <c r="B22" s="29">
        <v>89519923</v>
      </c>
      <c r="C22" s="29" t="s">
        <v>417</v>
      </c>
      <c r="D22" s="29" t="s">
        <v>376</v>
      </c>
      <c r="E22" s="29" t="s">
        <v>377</v>
      </c>
      <c r="F22" s="31">
        <v>3.4000000000000002E-2</v>
      </c>
      <c r="G22" s="31">
        <v>0.1096</v>
      </c>
      <c r="H22" s="31">
        <v>2.29E-2</v>
      </c>
      <c r="I22" s="30">
        <v>1.6500000000000001E-6</v>
      </c>
      <c r="J22" s="80">
        <v>0</v>
      </c>
      <c r="K22" s="30">
        <v>0.48680000000000001</v>
      </c>
      <c r="L22" s="29" t="s">
        <v>418</v>
      </c>
    </row>
    <row r="23" spans="1:12" ht="15.75" thickBot="1" x14ac:dyDescent="0.3">
      <c r="A23" s="29">
        <v>2</v>
      </c>
      <c r="B23" s="29">
        <v>173000000</v>
      </c>
      <c r="C23" s="29" t="s">
        <v>419</v>
      </c>
      <c r="D23" s="29" t="s">
        <v>380</v>
      </c>
      <c r="E23" s="29" t="s">
        <v>377</v>
      </c>
      <c r="F23" s="31">
        <v>0.96699999999999997</v>
      </c>
      <c r="G23" s="31">
        <v>0.1114</v>
      </c>
      <c r="H23" s="31">
        <v>2.3400000000000001E-2</v>
      </c>
      <c r="I23" s="30">
        <v>1.9800000000000001E-6</v>
      </c>
      <c r="J23" s="80">
        <v>0</v>
      </c>
      <c r="K23" s="30">
        <v>0.64839999999999998</v>
      </c>
      <c r="L23" s="29" t="s">
        <v>420</v>
      </c>
    </row>
    <row r="24" spans="1:12" ht="15.75" thickBot="1" x14ac:dyDescent="0.3">
      <c r="A24" s="29">
        <v>2</v>
      </c>
      <c r="B24" s="29">
        <v>173000000</v>
      </c>
      <c r="C24" s="29" t="s">
        <v>421</v>
      </c>
      <c r="D24" s="29" t="s">
        <v>376</v>
      </c>
      <c r="E24" s="29" t="s">
        <v>381</v>
      </c>
      <c r="F24" s="31">
        <v>3.5000000000000003E-2</v>
      </c>
      <c r="G24" s="31">
        <v>-0.11</v>
      </c>
      <c r="H24" s="31">
        <v>2.3099999999999999E-2</v>
      </c>
      <c r="I24" s="30">
        <v>1.9999999999999999E-6</v>
      </c>
      <c r="J24" s="80">
        <v>0</v>
      </c>
      <c r="K24" s="30">
        <v>0.63100000000000001</v>
      </c>
      <c r="L24" s="29" t="s">
        <v>422</v>
      </c>
    </row>
    <row r="25" spans="1:12" ht="15.75" thickBot="1" x14ac:dyDescent="0.3">
      <c r="A25" s="29">
        <v>5</v>
      </c>
      <c r="B25" s="29">
        <v>137000000</v>
      </c>
      <c r="C25" s="29" t="s">
        <v>423</v>
      </c>
      <c r="D25" s="29" t="s">
        <v>376</v>
      </c>
      <c r="E25" s="29" t="s">
        <v>381</v>
      </c>
      <c r="F25" s="31">
        <v>0.98699999999999999</v>
      </c>
      <c r="G25" s="31">
        <v>-0.37609999999999999</v>
      </c>
      <c r="H25" s="31">
        <v>7.9100000000000004E-2</v>
      </c>
      <c r="I25" s="30">
        <v>2.0099999999999998E-6</v>
      </c>
      <c r="J25" s="80">
        <v>0</v>
      </c>
      <c r="K25" s="30">
        <v>0.97719999999999996</v>
      </c>
      <c r="L25" s="29" t="s">
        <v>424</v>
      </c>
    </row>
    <row r="26" spans="1:12" ht="15.75" thickBot="1" x14ac:dyDescent="0.3">
      <c r="A26" s="29">
        <v>4</v>
      </c>
      <c r="B26" s="29">
        <v>184000000</v>
      </c>
      <c r="C26" s="29" t="s">
        <v>425</v>
      </c>
      <c r="D26" s="29" t="s">
        <v>377</v>
      </c>
      <c r="E26" s="29" t="s">
        <v>381</v>
      </c>
      <c r="F26" s="31">
        <v>1.6E-2</v>
      </c>
      <c r="G26" s="31">
        <v>-0.39760000000000001</v>
      </c>
      <c r="H26" s="31">
        <v>8.4199999999999997E-2</v>
      </c>
      <c r="I26" s="30">
        <v>2.34E-6</v>
      </c>
      <c r="J26" s="80">
        <v>65.2</v>
      </c>
      <c r="K26" s="30">
        <v>5.6680000000000001E-2</v>
      </c>
      <c r="L26" s="29" t="s">
        <v>426</v>
      </c>
    </row>
    <row r="27" spans="1:12" ht="15.75" thickBot="1" x14ac:dyDescent="0.3">
      <c r="A27" s="29">
        <v>16</v>
      </c>
      <c r="B27" s="29">
        <v>20850318</v>
      </c>
      <c r="C27" s="29" t="s">
        <v>427</v>
      </c>
      <c r="D27" s="29" t="s">
        <v>380</v>
      </c>
      <c r="E27" s="29" t="s">
        <v>381</v>
      </c>
      <c r="F27" s="31">
        <v>0.97499999999999998</v>
      </c>
      <c r="G27" s="31">
        <v>0.13389999999999999</v>
      </c>
      <c r="H27" s="31">
        <v>2.8400000000000002E-2</v>
      </c>
      <c r="I27" s="30">
        <v>2.4200000000000001E-6</v>
      </c>
      <c r="J27" s="80">
        <v>0</v>
      </c>
      <c r="K27" s="30">
        <v>0.81459999999999999</v>
      </c>
      <c r="L27" s="29" t="s">
        <v>428</v>
      </c>
    </row>
    <row r="28" spans="1:12" ht="15.75" thickBot="1" x14ac:dyDescent="0.3">
      <c r="A28" s="29">
        <v>11</v>
      </c>
      <c r="B28" s="29">
        <v>1309064</v>
      </c>
      <c r="C28" s="29" t="s">
        <v>429</v>
      </c>
      <c r="D28" s="29" t="s">
        <v>376</v>
      </c>
      <c r="E28" s="29" t="s">
        <v>377</v>
      </c>
      <c r="F28" s="31">
        <v>0.497</v>
      </c>
      <c r="G28" s="31">
        <v>0.14030000000000001</v>
      </c>
      <c r="H28" s="31">
        <v>3.0200000000000001E-2</v>
      </c>
      <c r="I28" s="30">
        <v>3.27E-6</v>
      </c>
      <c r="J28" s="80">
        <v>34.299999999999997</v>
      </c>
      <c r="K28" s="30">
        <v>0.2064</v>
      </c>
      <c r="L28" s="29" t="s">
        <v>430</v>
      </c>
    </row>
    <row r="29" spans="1:12" ht="15.75" thickBot="1" x14ac:dyDescent="0.3">
      <c r="A29" s="29">
        <v>6</v>
      </c>
      <c r="B29" s="29">
        <v>116000000</v>
      </c>
      <c r="C29" s="29" t="s">
        <v>431</v>
      </c>
      <c r="D29" s="29" t="s">
        <v>380</v>
      </c>
      <c r="E29" s="29" t="s">
        <v>381</v>
      </c>
      <c r="F29" s="31">
        <v>0.70199999999999996</v>
      </c>
      <c r="G29" s="31">
        <v>-4.5999999999999999E-2</v>
      </c>
      <c r="H29" s="31">
        <v>9.9000000000000008E-3</v>
      </c>
      <c r="I29" s="30">
        <v>3.36E-6</v>
      </c>
      <c r="J29" s="80">
        <v>36.200000000000003</v>
      </c>
      <c r="K29" s="30">
        <v>0.1009</v>
      </c>
      <c r="L29" s="29" t="s">
        <v>432</v>
      </c>
    </row>
    <row r="30" spans="1:12" ht="15.75" thickBot="1" x14ac:dyDescent="0.3">
      <c r="A30" s="29">
        <v>2</v>
      </c>
      <c r="B30" s="29">
        <v>173000000</v>
      </c>
      <c r="C30" s="29" t="s">
        <v>433</v>
      </c>
      <c r="D30" s="29" t="s">
        <v>380</v>
      </c>
      <c r="E30" s="29" t="s">
        <v>381</v>
      </c>
      <c r="F30" s="31">
        <v>0.96599999999999997</v>
      </c>
      <c r="G30" s="31">
        <v>0.1065</v>
      </c>
      <c r="H30" s="31">
        <v>2.3099999999999999E-2</v>
      </c>
      <c r="I30" s="30">
        <v>4.1699999999999999E-6</v>
      </c>
      <c r="J30" s="80">
        <v>0</v>
      </c>
      <c r="K30" s="30">
        <v>0.5756</v>
      </c>
      <c r="L30" s="29" t="s">
        <v>434</v>
      </c>
    </row>
    <row r="31" spans="1:12" ht="15.75" thickBot="1" x14ac:dyDescent="0.3">
      <c r="A31" s="29">
        <v>5</v>
      </c>
      <c r="B31" s="29">
        <v>137000000</v>
      </c>
      <c r="C31" s="29" t="s">
        <v>435</v>
      </c>
      <c r="D31" s="29" t="s">
        <v>376</v>
      </c>
      <c r="E31" s="29" t="s">
        <v>377</v>
      </c>
      <c r="F31" s="31">
        <v>1.2E-2</v>
      </c>
      <c r="G31" s="31">
        <v>0.31900000000000001</v>
      </c>
      <c r="H31" s="31">
        <v>6.9900000000000004E-2</v>
      </c>
      <c r="I31" s="30">
        <v>5.04E-6</v>
      </c>
      <c r="J31" s="80">
        <v>0</v>
      </c>
      <c r="K31" s="30">
        <v>0.58240000000000003</v>
      </c>
      <c r="L31" s="29" t="s">
        <v>436</v>
      </c>
    </row>
    <row r="32" spans="1:12" ht="15.75" thickBot="1" x14ac:dyDescent="0.3">
      <c r="A32" s="29">
        <v>12</v>
      </c>
      <c r="B32" s="29">
        <v>51827715</v>
      </c>
      <c r="C32" s="29" t="s">
        <v>437</v>
      </c>
      <c r="D32" s="29" t="s">
        <v>380</v>
      </c>
      <c r="E32" s="29" t="s">
        <v>381</v>
      </c>
      <c r="F32" s="31">
        <v>0.97</v>
      </c>
      <c r="G32" s="31">
        <v>-0.16420000000000001</v>
      </c>
      <c r="H32" s="31">
        <v>3.61E-2</v>
      </c>
      <c r="I32" s="30">
        <v>5.2700000000000004E-6</v>
      </c>
      <c r="J32" s="80">
        <v>0</v>
      </c>
      <c r="K32" s="30">
        <v>0.60829999999999995</v>
      </c>
      <c r="L32" s="29" t="s">
        <v>408</v>
      </c>
    </row>
    <row r="33" spans="1:12" ht="15.75" thickBot="1" x14ac:dyDescent="0.3">
      <c r="A33" s="29">
        <v>14</v>
      </c>
      <c r="B33" s="29">
        <v>107000000</v>
      </c>
      <c r="C33" s="29" t="s">
        <v>438</v>
      </c>
      <c r="D33" s="29" t="s">
        <v>380</v>
      </c>
      <c r="E33" s="29" t="s">
        <v>381</v>
      </c>
      <c r="F33" s="31">
        <v>0.11600000000000001</v>
      </c>
      <c r="G33" s="31">
        <v>-0.1231</v>
      </c>
      <c r="H33" s="31">
        <v>2.7099999999999999E-2</v>
      </c>
      <c r="I33" s="30">
        <v>5.57E-6</v>
      </c>
      <c r="J33" s="80">
        <v>24.7</v>
      </c>
      <c r="K33" s="30">
        <v>0.26340000000000002</v>
      </c>
      <c r="L33" s="29" t="s">
        <v>439</v>
      </c>
    </row>
    <row r="34" spans="1:12" ht="15.75" thickBot="1" x14ac:dyDescent="0.3">
      <c r="A34" s="29">
        <v>4</v>
      </c>
      <c r="B34" s="29">
        <v>13808839</v>
      </c>
      <c r="C34" s="29" t="s">
        <v>440</v>
      </c>
      <c r="D34" s="29" t="s">
        <v>376</v>
      </c>
      <c r="E34" s="29" t="s">
        <v>377</v>
      </c>
      <c r="F34" s="31">
        <v>0.96199999999999997</v>
      </c>
      <c r="G34" s="31">
        <v>-0.1217</v>
      </c>
      <c r="H34" s="31">
        <v>2.69E-2</v>
      </c>
      <c r="I34" s="30">
        <v>6.0499999999999997E-6</v>
      </c>
      <c r="J34" s="80">
        <v>0</v>
      </c>
      <c r="K34" s="30">
        <v>0.71009999999999995</v>
      </c>
      <c r="L34" s="29" t="s">
        <v>441</v>
      </c>
    </row>
    <row r="35" spans="1:12" ht="15.75" thickBot="1" x14ac:dyDescent="0.3">
      <c r="A35" s="29">
        <v>19</v>
      </c>
      <c r="B35" s="29">
        <v>17271397</v>
      </c>
      <c r="C35" s="29" t="s">
        <v>442</v>
      </c>
      <c r="D35" s="29" t="s">
        <v>380</v>
      </c>
      <c r="E35" s="29" t="s">
        <v>376</v>
      </c>
      <c r="F35" s="31">
        <v>0.97</v>
      </c>
      <c r="G35" s="31">
        <v>0.13650000000000001</v>
      </c>
      <c r="H35" s="31">
        <v>3.0300000000000001E-2</v>
      </c>
      <c r="I35" s="30">
        <v>6.7700000000000004E-6</v>
      </c>
      <c r="J35" s="80">
        <v>0</v>
      </c>
      <c r="K35" s="30">
        <v>0.7641</v>
      </c>
      <c r="L35" s="29" t="s">
        <v>443</v>
      </c>
    </row>
    <row r="36" spans="1:12" ht="15.75" thickBot="1" x14ac:dyDescent="0.3">
      <c r="A36" s="29">
        <v>5</v>
      </c>
      <c r="B36" s="29">
        <v>52967967</v>
      </c>
      <c r="C36" s="29" t="s">
        <v>444</v>
      </c>
      <c r="D36" s="29" t="s">
        <v>380</v>
      </c>
      <c r="E36" s="29" t="s">
        <v>381</v>
      </c>
      <c r="F36" s="31">
        <v>0.84599999999999997</v>
      </c>
      <c r="G36" s="31">
        <v>-5.6800000000000003E-2</v>
      </c>
      <c r="H36" s="31">
        <v>1.2699999999999999E-2</v>
      </c>
      <c r="I36" s="30">
        <v>7.3799999999999996E-6</v>
      </c>
      <c r="J36" s="80">
        <v>15.5</v>
      </c>
      <c r="K36" s="30">
        <v>0.29270000000000002</v>
      </c>
      <c r="L36" s="29" t="s">
        <v>445</v>
      </c>
    </row>
    <row r="37" spans="1:12" ht="15.75" thickBot="1" x14ac:dyDescent="0.3">
      <c r="A37" s="29">
        <v>7</v>
      </c>
      <c r="B37" s="29">
        <v>16439109</v>
      </c>
      <c r="C37" s="29" t="s">
        <v>446</v>
      </c>
      <c r="D37" s="29" t="s">
        <v>377</v>
      </c>
      <c r="E37" s="29" t="s">
        <v>381</v>
      </c>
      <c r="F37" s="31">
        <v>0.98599999999999999</v>
      </c>
      <c r="G37" s="31">
        <v>-0.29630000000000001</v>
      </c>
      <c r="H37" s="31">
        <v>6.6199999999999995E-2</v>
      </c>
      <c r="I37" s="30">
        <v>7.5299999999999999E-6</v>
      </c>
      <c r="J37" s="80">
        <v>10.3</v>
      </c>
      <c r="K37" s="30">
        <v>0.29099999999999998</v>
      </c>
      <c r="L37" s="29" t="s">
        <v>447</v>
      </c>
    </row>
    <row r="38" spans="1:12" ht="15.75" thickBot="1" x14ac:dyDescent="0.3">
      <c r="A38" s="29">
        <v>5</v>
      </c>
      <c r="B38" s="29">
        <v>1685594</v>
      </c>
      <c r="C38" s="29" t="s">
        <v>448</v>
      </c>
      <c r="D38" s="29" t="s">
        <v>380</v>
      </c>
      <c r="E38" s="29" t="s">
        <v>381</v>
      </c>
      <c r="F38" s="31">
        <v>9.9000000000000005E-2</v>
      </c>
      <c r="G38" s="31">
        <v>-6.25E-2</v>
      </c>
      <c r="H38" s="31">
        <v>1.4E-2</v>
      </c>
      <c r="I38" s="30">
        <v>7.6599999999999995E-6</v>
      </c>
      <c r="J38" s="80">
        <v>18.3</v>
      </c>
      <c r="K38" s="30">
        <v>0.25929999999999997</v>
      </c>
      <c r="L38" s="29" t="s">
        <v>449</v>
      </c>
    </row>
    <row r="39" spans="1:12" ht="15.75" thickBot="1" x14ac:dyDescent="0.3">
      <c r="A39" s="29">
        <v>7</v>
      </c>
      <c r="B39" s="29">
        <v>57063870</v>
      </c>
      <c r="C39" s="29" t="s">
        <v>450</v>
      </c>
      <c r="D39" s="29" t="s">
        <v>376</v>
      </c>
      <c r="E39" s="29" t="s">
        <v>377</v>
      </c>
      <c r="F39" s="31">
        <v>0.71699999999999997</v>
      </c>
      <c r="G39" s="31">
        <v>0.19109999999999999</v>
      </c>
      <c r="H39" s="31">
        <v>4.2999999999999997E-2</v>
      </c>
      <c r="I39" s="30">
        <v>8.7399999999999993E-6</v>
      </c>
      <c r="J39" s="80">
        <v>0</v>
      </c>
      <c r="K39" s="30">
        <v>0.94469999999999998</v>
      </c>
      <c r="L39" s="29" t="s">
        <v>451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Q7" sqref="Q7"/>
    </sheetView>
  </sheetViews>
  <sheetFormatPr defaultRowHeight="15" x14ac:dyDescent="0.25"/>
  <cols>
    <col min="1" max="1" width="4.42578125" bestFit="1" customWidth="1"/>
    <col min="2" max="2" width="8.85546875" bestFit="1" customWidth="1"/>
    <col min="3" max="3" width="10.42578125" bestFit="1" customWidth="1"/>
    <col min="4" max="5" width="6.42578125" bestFit="1" customWidth="1"/>
    <col min="6" max="6" width="7.5703125" customWidth="1"/>
    <col min="7" max="7" width="6.140625" bestFit="1" customWidth="1"/>
    <col min="8" max="8" width="5.42578125" bestFit="1" customWidth="1"/>
    <col min="9" max="9" width="10.85546875" bestFit="1" customWidth="1"/>
    <col min="10" max="10" width="6.85546875" bestFit="1" customWidth="1"/>
    <col min="11" max="11" width="10.7109375" bestFit="1" customWidth="1"/>
    <col min="12" max="12" width="16.42578125" style="42" customWidth="1"/>
    <col min="13" max="13" width="10.7109375" customWidth="1"/>
    <col min="14" max="14" width="10.85546875" style="42" customWidth="1"/>
    <col min="15" max="15" width="15.85546875" style="42" customWidth="1"/>
  </cols>
  <sheetData>
    <row r="1" spans="1:15" ht="15.75" thickBot="1" x14ac:dyDescent="0.3">
      <c r="A1" s="66" t="s">
        <v>452</v>
      </c>
    </row>
    <row r="2" spans="1:15" ht="25.5" thickBot="1" x14ac:dyDescent="0.3">
      <c r="A2" s="114" t="s">
        <v>364</v>
      </c>
      <c r="B2" s="114" t="s">
        <v>365</v>
      </c>
      <c r="C2" s="114" t="s">
        <v>366</v>
      </c>
      <c r="D2" s="114" t="s">
        <v>367</v>
      </c>
      <c r="E2" s="114" t="s">
        <v>368</v>
      </c>
      <c r="F2" s="115" t="s">
        <v>369</v>
      </c>
      <c r="G2" s="114" t="s">
        <v>370</v>
      </c>
      <c r="H2" s="114" t="s">
        <v>371</v>
      </c>
      <c r="I2" s="114" t="s">
        <v>453</v>
      </c>
      <c r="J2" s="114" t="s">
        <v>373</v>
      </c>
      <c r="K2" s="114" t="s">
        <v>454</v>
      </c>
      <c r="L2" s="115" t="s">
        <v>155</v>
      </c>
      <c r="M2" s="115" t="s">
        <v>455</v>
      </c>
      <c r="N2" s="115" t="s">
        <v>456</v>
      </c>
      <c r="O2" s="115" t="s">
        <v>457</v>
      </c>
    </row>
    <row r="3" spans="1:15" ht="15.75" thickBot="1" x14ac:dyDescent="0.3">
      <c r="A3" s="116">
        <v>17</v>
      </c>
      <c r="B3" s="116">
        <v>39135505</v>
      </c>
      <c r="C3" s="116" t="s">
        <v>383</v>
      </c>
      <c r="D3" s="116" t="s">
        <v>377</v>
      </c>
      <c r="E3" s="116" t="s">
        <v>381</v>
      </c>
      <c r="F3" s="117">
        <v>0.28389999999999999</v>
      </c>
      <c r="G3" s="117">
        <v>-5.3699999999999998E-2</v>
      </c>
      <c r="H3" s="117">
        <v>9.4000000000000004E-3</v>
      </c>
      <c r="I3" s="116">
        <v>1.24E-8</v>
      </c>
      <c r="J3" s="116">
        <v>0</v>
      </c>
      <c r="K3" s="118">
        <v>0.55659999999999998</v>
      </c>
      <c r="L3" s="119" t="s">
        <v>458</v>
      </c>
      <c r="M3" s="120"/>
      <c r="N3" s="121"/>
      <c r="O3" s="121"/>
    </row>
    <row r="4" spans="1:15" ht="25.5" thickBot="1" x14ac:dyDescent="0.3">
      <c r="A4" s="116">
        <v>17</v>
      </c>
      <c r="B4" s="116">
        <v>39135214</v>
      </c>
      <c r="C4" s="116" t="s">
        <v>459</v>
      </c>
      <c r="D4" s="116" t="s">
        <v>376</v>
      </c>
      <c r="E4" s="116" t="s">
        <v>377</v>
      </c>
      <c r="F4" s="117">
        <v>0.70230000000000004</v>
      </c>
      <c r="G4" s="117">
        <v>5.1799999999999999E-2</v>
      </c>
      <c r="H4" s="117">
        <v>9.1999999999999998E-3</v>
      </c>
      <c r="I4" s="116">
        <v>1.9799999999999999E-8</v>
      </c>
      <c r="J4" s="116">
        <v>0</v>
      </c>
      <c r="K4" s="118">
        <v>0.70230000000000004</v>
      </c>
      <c r="L4" s="119" t="s">
        <v>460</v>
      </c>
      <c r="M4" s="116" t="s">
        <v>1003</v>
      </c>
      <c r="N4" s="119" t="s">
        <v>461</v>
      </c>
      <c r="O4" s="119" t="s">
        <v>461</v>
      </c>
    </row>
    <row r="5" spans="1:15" ht="15.75" thickBot="1" x14ac:dyDescent="0.3">
      <c r="A5" s="116">
        <v>17</v>
      </c>
      <c r="B5" s="116">
        <v>39134561</v>
      </c>
      <c r="C5" s="116" t="s">
        <v>462</v>
      </c>
      <c r="D5" s="116" t="s">
        <v>376</v>
      </c>
      <c r="E5" s="116" t="s">
        <v>377</v>
      </c>
      <c r="F5" s="117">
        <v>0.2954</v>
      </c>
      <c r="G5" s="117">
        <v>-5.16E-2</v>
      </c>
      <c r="H5" s="117">
        <v>9.2999999999999992E-3</v>
      </c>
      <c r="I5" s="116">
        <v>2.37E-8</v>
      </c>
      <c r="J5" s="116">
        <v>0</v>
      </c>
      <c r="K5" s="118">
        <v>0.69889999999999997</v>
      </c>
      <c r="L5" s="119" t="s">
        <v>458</v>
      </c>
      <c r="M5" s="120"/>
      <c r="N5" s="121"/>
      <c r="O5" s="121"/>
    </row>
    <row r="6" spans="1:15" ht="15.75" thickBot="1" x14ac:dyDescent="0.3">
      <c r="A6" s="116">
        <v>17</v>
      </c>
      <c r="B6" s="116">
        <v>39134882</v>
      </c>
      <c r="C6" s="116" t="s">
        <v>463</v>
      </c>
      <c r="D6" s="116" t="s">
        <v>380</v>
      </c>
      <c r="E6" s="116" t="s">
        <v>376</v>
      </c>
      <c r="F6" s="117">
        <v>0.70220000000000005</v>
      </c>
      <c r="G6" s="117">
        <v>5.1400000000000001E-2</v>
      </c>
      <c r="H6" s="117">
        <v>9.1999999999999998E-3</v>
      </c>
      <c r="I6" s="116">
        <v>2.44E-8</v>
      </c>
      <c r="J6" s="116">
        <v>0</v>
      </c>
      <c r="K6" s="118">
        <v>0.71360000000000001</v>
      </c>
      <c r="L6" s="119" t="s">
        <v>458</v>
      </c>
      <c r="M6" s="120"/>
      <c r="N6" s="121"/>
      <c r="O6" s="121"/>
    </row>
    <row r="7" spans="1:15" ht="15.75" thickBot="1" x14ac:dyDescent="0.3">
      <c r="A7" s="116">
        <v>17</v>
      </c>
      <c r="B7" s="116">
        <v>39133099</v>
      </c>
      <c r="C7" s="116" t="s">
        <v>464</v>
      </c>
      <c r="D7" s="116" t="s">
        <v>377</v>
      </c>
      <c r="E7" s="116" t="s">
        <v>381</v>
      </c>
      <c r="F7" s="117">
        <v>0.70379999999999998</v>
      </c>
      <c r="G7" s="117">
        <v>5.1400000000000001E-2</v>
      </c>
      <c r="H7" s="117">
        <v>9.1999999999999998E-3</v>
      </c>
      <c r="I7" s="116">
        <v>2.5600000000000001E-8</v>
      </c>
      <c r="J7" s="116">
        <v>0</v>
      </c>
      <c r="K7" s="118">
        <v>0.71079999999999999</v>
      </c>
      <c r="L7" s="119" t="s">
        <v>465</v>
      </c>
      <c r="M7" s="120"/>
      <c r="N7" s="121"/>
      <c r="O7" s="121"/>
    </row>
    <row r="8" spans="1:15" ht="15.75" thickBot="1" x14ac:dyDescent="0.3">
      <c r="A8" s="116">
        <v>17</v>
      </c>
      <c r="B8" s="116">
        <v>39136232</v>
      </c>
      <c r="C8" s="116" t="s">
        <v>466</v>
      </c>
      <c r="D8" s="116" t="s">
        <v>380</v>
      </c>
      <c r="E8" s="116" t="s">
        <v>381</v>
      </c>
      <c r="F8" s="117">
        <v>0.7036</v>
      </c>
      <c r="G8" s="117">
        <v>5.1200000000000002E-2</v>
      </c>
      <c r="H8" s="117">
        <v>9.1999999999999998E-3</v>
      </c>
      <c r="I8" s="116">
        <v>2.9799999999999999E-8</v>
      </c>
      <c r="J8" s="116">
        <v>0</v>
      </c>
      <c r="K8" s="118">
        <v>0.69020000000000004</v>
      </c>
      <c r="L8" s="119" t="s">
        <v>458</v>
      </c>
      <c r="M8" s="120"/>
      <c r="N8" s="121"/>
      <c r="O8" s="121"/>
    </row>
    <row r="9" spans="1:15" ht="15.75" thickBot="1" x14ac:dyDescent="0.3">
      <c r="A9" s="116">
        <v>17</v>
      </c>
      <c r="B9" s="116">
        <v>39135466</v>
      </c>
      <c r="C9" s="116" t="s">
        <v>467</v>
      </c>
      <c r="D9" s="116" t="s">
        <v>380</v>
      </c>
      <c r="E9" s="116" t="s">
        <v>381</v>
      </c>
      <c r="F9" s="117">
        <v>0.70389999999999997</v>
      </c>
      <c r="G9" s="117">
        <v>5.0999999999999997E-2</v>
      </c>
      <c r="H9" s="117">
        <v>9.1999999999999998E-3</v>
      </c>
      <c r="I9" s="116">
        <v>3.3400000000000001E-8</v>
      </c>
      <c r="J9" s="116">
        <v>0</v>
      </c>
      <c r="K9" s="118">
        <v>0.70379999999999998</v>
      </c>
      <c r="L9" s="119" t="s">
        <v>458</v>
      </c>
      <c r="M9" s="120"/>
      <c r="N9" s="121"/>
      <c r="O9" s="121"/>
    </row>
    <row r="10" spans="1:15" ht="15.75" thickBot="1" x14ac:dyDescent="0.3">
      <c r="A10" s="116">
        <v>17</v>
      </c>
      <c r="B10" s="116">
        <v>39134990</v>
      </c>
      <c r="C10" s="116" t="s">
        <v>468</v>
      </c>
      <c r="D10" s="116" t="s">
        <v>380</v>
      </c>
      <c r="E10" s="116" t="s">
        <v>381</v>
      </c>
      <c r="F10" s="117">
        <v>0.70409999999999995</v>
      </c>
      <c r="G10" s="117">
        <v>5.0900000000000001E-2</v>
      </c>
      <c r="H10" s="117">
        <v>9.1999999999999998E-3</v>
      </c>
      <c r="I10" s="116">
        <v>3.6300000000000001E-8</v>
      </c>
      <c r="J10" s="116">
        <v>0</v>
      </c>
      <c r="K10" s="118">
        <v>0.71099999999999997</v>
      </c>
      <c r="L10" s="119" t="s">
        <v>458</v>
      </c>
      <c r="M10" s="120"/>
      <c r="N10" s="121"/>
      <c r="O10" s="121"/>
    </row>
    <row r="11" spans="1:15" ht="15.75" thickBot="1" x14ac:dyDescent="0.3">
      <c r="A11" s="116">
        <v>17</v>
      </c>
      <c r="B11" s="116">
        <v>39135322</v>
      </c>
      <c r="C11" s="116" t="s">
        <v>469</v>
      </c>
      <c r="D11" s="116" t="s">
        <v>376</v>
      </c>
      <c r="E11" s="116" t="s">
        <v>377</v>
      </c>
      <c r="F11" s="117">
        <v>0.29580000000000001</v>
      </c>
      <c r="G11" s="117">
        <v>-5.0799999999999998E-2</v>
      </c>
      <c r="H11" s="117">
        <v>9.1999999999999998E-3</v>
      </c>
      <c r="I11" s="116">
        <v>3.77E-8</v>
      </c>
      <c r="J11" s="116">
        <v>0</v>
      </c>
      <c r="K11" s="118">
        <v>0.70730000000000004</v>
      </c>
      <c r="L11" s="119" t="s">
        <v>458</v>
      </c>
      <c r="M11" s="120"/>
      <c r="N11" s="121"/>
      <c r="O11" s="121"/>
    </row>
    <row r="12" spans="1:15" ht="15.75" thickBot="1" x14ac:dyDescent="0.3">
      <c r="A12" s="116">
        <v>17</v>
      </c>
      <c r="B12" s="116">
        <v>39135992</v>
      </c>
      <c r="C12" s="116" t="s">
        <v>470</v>
      </c>
      <c r="D12" s="116" t="s">
        <v>376</v>
      </c>
      <c r="E12" s="116" t="s">
        <v>381</v>
      </c>
      <c r="F12" s="117">
        <v>0.70340000000000003</v>
      </c>
      <c r="G12" s="117">
        <v>5.0700000000000002E-2</v>
      </c>
      <c r="H12" s="117">
        <v>9.1999999999999998E-3</v>
      </c>
      <c r="I12" s="116">
        <v>3.9599999999999997E-8</v>
      </c>
      <c r="J12" s="116">
        <v>0</v>
      </c>
      <c r="K12" s="118">
        <v>0.68659999999999999</v>
      </c>
      <c r="L12" s="119" t="s">
        <v>458</v>
      </c>
      <c r="M12" s="120"/>
      <c r="N12" s="121"/>
      <c r="O12" s="121"/>
    </row>
    <row r="13" spans="1:15" ht="15.75" thickBot="1" x14ac:dyDescent="0.3">
      <c r="A13" s="116">
        <v>17</v>
      </c>
      <c r="B13" s="116">
        <v>39133775</v>
      </c>
      <c r="C13" s="116" t="s">
        <v>471</v>
      </c>
      <c r="D13" s="116" t="s">
        <v>380</v>
      </c>
      <c r="E13" s="116" t="s">
        <v>376</v>
      </c>
      <c r="F13" s="117">
        <v>0.29599999999999999</v>
      </c>
      <c r="G13" s="117">
        <v>-5.0700000000000002E-2</v>
      </c>
      <c r="H13" s="117">
        <v>9.1999999999999998E-3</v>
      </c>
      <c r="I13" s="116">
        <v>4.0399999999999998E-8</v>
      </c>
      <c r="J13" s="116">
        <v>0</v>
      </c>
      <c r="K13" s="118">
        <v>0.7107</v>
      </c>
      <c r="L13" s="119" t="s">
        <v>472</v>
      </c>
      <c r="M13" s="120"/>
      <c r="N13" s="121"/>
      <c r="O13" s="121"/>
    </row>
    <row r="14" spans="1:15" ht="15.75" thickBot="1" x14ac:dyDescent="0.3">
      <c r="A14" s="116">
        <v>17</v>
      </c>
      <c r="B14" s="116">
        <v>39136091</v>
      </c>
      <c r="C14" s="116" t="s">
        <v>473</v>
      </c>
      <c r="D14" s="116" t="s">
        <v>376</v>
      </c>
      <c r="E14" s="116" t="s">
        <v>377</v>
      </c>
      <c r="F14" s="117">
        <v>0.70369999999999999</v>
      </c>
      <c r="G14" s="117">
        <v>5.0700000000000002E-2</v>
      </c>
      <c r="H14" s="117">
        <v>9.1999999999999998E-3</v>
      </c>
      <c r="I14" s="116">
        <v>4.1099999999999997E-8</v>
      </c>
      <c r="J14" s="116">
        <v>0</v>
      </c>
      <c r="K14" s="118">
        <v>0.69089999999999996</v>
      </c>
      <c r="L14" s="119" t="s">
        <v>458</v>
      </c>
      <c r="M14" s="120"/>
      <c r="N14" s="121"/>
      <c r="O14" s="121"/>
    </row>
    <row r="15" spans="1:15" ht="15.75" thickBot="1" x14ac:dyDescent="0.3">
      <c r="A15" s="116">
        <v>17</v>
      </c>
      <c r="B15" s="116">
        <v>39134576</v>
      </c>
      <c r="C15" s="116" t="s">
        <v>474</v>
      </c>
      <c r="D15" s="116" t="s">
        <v>380</v>
      </c>
      <c r="E15" s="116" t="s">
        <v>377</v>
      </c>
      <c r="F15" s="117">
        <v>0.70379999999999998</v>
      </c>
      <c r="G15" s="117">
        <v>5.0700000000000002E-2</v>
      </c>
      <c r="H15" s="117">
        <v>9.1999999999999998E-3</v>
      </c>
      <c r="I15" s="116">
        <v>4.2699999999999999E-8</v>
      </c>
      <c r="J15" s="116">
        <v>0</v>
      </c>
      <c r="K15" s="118">
        <v>0.68789999999999996</v>
      </c>
      <c r="L15" s="119" t="s">
        <v>458</v>
      </c>
      <c r="M15" s="120"/>
      <c r="N15" s="121"/>
      <c r="O15" s="121"/>
    </row>
    <row r="16" spans="1:15" ht="15.75" thickBot="1" x14ac:dyDescent="0.3">
      <c r="A16" s="116">
        <v>17</v>
      </c>
      <c r="B16" s="116">
        <v>39134931</v>
      </c>
      <c r="C16" s="116" t="s">
        <v>475</v>
      </c>
      <c r="D16" s="116" t="s">
        <v>376</v>
      </c>
      <c r="E16" s="116" t="s">
        <v>377</v>
      </c>
      <c r="F16" s="117">
        <v>0.70409999999999995</v>
      </c>
      <c r="G16" s="117">
        <v>5.0599999999999999E-2</v>
      </c>
      <c r="H16" s="117">
        <v>9.1999999999999998E-3</v>
      </c>
      <c r="I16" s="116">
        <v>4.2799999999999999E-8</v>
      </c>
      <c r="J16" s="116">
        <v>0</v>
      </c>
      <c r="K16" s="118">
        <v>0.72019999999999995</v>
      </c>
      <c r="L16" s="119" t="s">
        <v>458</v>
      </c>
      <c r="M16" s="120"/>
      <c r="N16" s="121"/>
      <c r="O16" s="121"/>
    </row>
    <row r="17" spans="1:15" ht="15.75" thickBot="1" x14ac:dyDescent="0.3">
      <c r="A17" s="116">
        <v>17</v>
      </c>
      <c r="B17" s="116">
        <v>39133830</v>
      </c>
      <c r="C17" s="116" t="s">
        <v>476</v>
      </c>
      <c r="D17" s="116" t="s">
        <v>376</v>
      </c>
      <c r="E17" s="116" t="s">
        <v>377</v>
      </c>
      <c r="F17" s="117">
        <v>0.70389999999999997</v>
      </c>
      <c r="G17" s="117">
        <v>5.0599999999999999E-2</v>
      </c>
      <c r="H17" s="117">
        <v>9.1999999999999998E-3</v>
      </c>
      <c r="I17" s="116">
        <v>4.4700000000000003E-8</v>
      </c>
      <c r="J17" s="116">
        <v>0</v>
      </c>
      <c r="K17" s="118">
        <v>0.70799999999999996</v>
      </c>
      <c r="L17" s="119" t="s">
        <v>477</v>
      </c>
      <c r="M17" s="120"/>
      <c r="N17" s="121"/>
      <c r="O17" s="121"/>
    </row>
    <row r="18" spans="1:15" ht="15.75" thickBot="1" x14ac:dyDescent="0.3">
      <c r="A18" s="116">
        <v>17</v>
      </c>
      <c r="B18" s="116">
        <v>39134098</v>
      </c>
      <c r="C18" s="116" t="s">
        <v>478</v>
      </c>
      <c r="D18" s="116" t="s">
        <v>376</v>
      </c>
      <c r="E18" s="116" t="s">
        <v>377</v>
      </c>
      <c r="F18" s="117">
        <v>0.2964</v>
      </c>
      <c r="G18" s="117">
        <v>-5.0500000000000003E-2</v>
      </c>
      <c r="H18" s="117">
        <v>9.1999999999999998E-3</v>
      </c>
      <c r="I18" s="116">
        <v>4.5300000000000002E-8</v>
      </c>
      <c r="J18" s="116">
        <v>0</v>
      </c>
      <c r="K18" s="118">
        <v>0.71740000000000004</v>
      </c>
      <c r="L18" s="119" t="s">
        <v>479</v>
      </c>
      <c r="M18" s="120"/>
      <c r="N18" s="121"/>
      <c r="O18" s="121"/>
    </row>
    <row r="19" spans="1:15" ht="15.75" thickBot="1" x14ac:dyDescent="0.3">
      <c r="A19" s="116">
        <v>17</v>
      </c>
      <c r="B19" s="116">
        <v>39136182</v>
      </c>
      <c r="C19" s="116" t="s">
        <v>480</v>
      </c>
      <c r="D19" s="116" t="s">
        <v>376</v>
      </c>
      <c r="E19" s="116" t="s">
        <v>377</v>
      </c>
      <c r="F19" s="117">
        <v>0.29630000000000001</v>
      </c>
      <c r="G19" s="117">
        <v>-5.0500000000000003E-2</v>
      </c>
      <c r="H19" s="117">
        <v>9.1999999999999998E-3</v>
      </c>
      <c r="I19" s="116">
        <v>4.6700000000000001E-8</v>
      </c>
      <c r="J19" s="116">
        <v>0</v>
      </c>
      <c r="K19" s="118">
        <v>0.68630000000000002</v>
      </c>
      <c r="L19" s="119" t="s">
        <v>458</v>
      </c>
      <c r="M19" s="120"/>
      <c r="N19" s="121"/>
      <c r="O19" s="121"/>
    </row>
    <row r="20" spans="1:15" ht="15.75" thickBot="1" x14ac:dyDescent="0.3">
      <c r="A20" s="116">
        <v>17</v>
      </c>
      <c r="B20" s="116">
        <v>39136258</v>
      </c>
      <c r="C20" s="116" t="s">
        <v>481</v>
      </c>
      <c r="D20" s="116" t="s">
        <v>376</v>
      </c>
      <c r="E20" s="116" t="s">
        <v>377</v>
      </c>
      <c r="F20" s="117">
        <v>0.29630000000000001</v>
      </c>
      <c r="G20" s="117">
        <v>-5.0500000000000003E-2</v>
      </c>
      <c r="H20" s="117">
        <v>9.1999999999999998E-3</v>
      </c>
      <c r="I20" s="116">
        <v>4.6700000000000001E-8</v>
      </c>
      <c r="J20" s="116">
        <v>0</v>
      </c>
      <c r="K20" s="118">
        <v>0.68520000000000003</v>
      </c>
      <c r="L20" s="119" t="s">
        <v>458</v>
      </c>
      <c r="M20" s="120"/>
      <c r="N20" s="121"/>
      <c r="O20" s="121"/>
    </row>
    <row r="21" spans="1:15" ht="15.75" thickBot="1" x14ac:dyDescent="0.3">
      <c r="A21" s="116">
        <v>17</v>
      </c>
      <c r="B21" s="116">
        <v>39136141</v>
      </c>
      <c r="C21" s="116" t="s">
        <v>482</v>
      </c>
      <c r="D21" s="116" t="s">
        <v>380</v>
      </c>
      <c r="E21" s="116" t="s">
        <v>381</v>
      </c>
      <c r="F21" s="117">
        <v>0.2964</v>
      </c>
      <c r="G21" s="117">
        <v>-5.0500000000000003E-2</v>
      </c>
      <c r="H21" s="117">
        <v>9.1999999999999998E-3</v>
      </c>
      <c r="I21" s="116">
        <v>4.6900000000000003E-8</v>
      </c>
      <c r="J21" s="116">
        <v>0</v>
      </c>
      <c r="K21" s="118">
        <v>0.68730000000000002</v>
      </c>
      <c r="L21" s="119" t="s">
        <v>458</v>
      </c>
      <c r="M21" s="120"/>
      <c r="N21" s="121"/>
      <c r="O21" s="121"/>
    </row>
    <row r="22" spans="1:15" ht="15.75" thickBot="1" x14ac:dyDescent="0.3">
      <c r="A22" s="116">
        <v>17</v>
      </c>
      <c r="B22" s="116">
        <v>39136312</v>
      </c>
      <c r="C22" s="116" t="s">
        <v>483</v>
      </c>
      <c r="D22" s="116" t="s">
        <v>380</v>
      </c>
      <c r="E22" s="116" t="s">
        <v>381</v>
      </c>
      <c r="F22" s="117">
        <v>0.29630000000000001</v>
      </c>
      <c r="G22" s="117">
        <v>-5.0500000000000003E-2</v>
      </c>
      <c r="H22" s="117">
        <v>9.1999999999999998E-3</v>
      </c>
      <c r="I22" s="116">
        <v>4.6999999999999997E-8</v>
      </c>
      <c r="J22" s="116">
        <v>0</v>
      </c>
      <c r="K22" s="118">
        <v>0.68420000000000003</v>
      </c>
      <c r="L22" s="119" t="s">
        <v>458</v>
      </c>
      <c r="M22" s="120"/>
      <c r="N22" s="121"/>
      <c r="O22" s="121"/>
    </row>
    <row r="23" spans="1:15" ht="15.75" thickBot="1" x14ac:dyDescent="0.3">
      <c r="A23" s="116">
        <v>17</v>
      </c>
      <c r="B23" s="116">
        <v>39134115</v>
      </c>
      <c r="C23" s="116" t="s">
        <v>484</v>
      </c>
      <c r="D23" s="116" t="s">
        <v>376</v>
      </c>
      <c r="E23" s="116" t="s">
        <v>381</v>
      </c>
      <c r="F23" s="117">
        <v>0.29609999999999997</v>
      </c>
      <c r="G23" s="117">
        <v>-5.0500000000000003E-2</v>
      </c>
      <c r="H23" s="117">
        <v>9.1999999999999998E-3</v>
      </c>
      <c r="I23" s="116">
        <v>4.7400000000000001E-8</v>
      </c>
      <c r="J23" s="116">
        <v>0</v>
      </c>
      <c r="K23" s="118">
        <v>0.7198</v>
      </c>
      <c r="L23" s="119" t="s">
        <v>479</v>
      </c>
      <c r="M23" s="120"/>
      <c r="N23" s="121"/>
      <c r="O23" s="121"/>
    </row>
    <row r="24" spans="1:15" ht="15.75" thickBot="1" x14ac:dyDescent="0.3">
      <c r="A24" s="116">
        <v>17</v>
      </c>
      <c r="B24" s="116">
        <v>39136276</v>
      </c>
      <c r="C24" s="116" t="s">
        <v>485</v>
      </c>
      <c r="D24" s="116" t="s">
        <v>380</v>
      </c>
      <c r="E24" s="116" t="s">
        <v>377</v>
      </c>
      <c r="F24" s="117">
        <v>0.7036</v>
      </c>
      <c r="G24" s="117">
        <v>5.04E-2</v>
      </c>
      <c r="H24" s="117">
        <v>9.1999999999999998E-3</v>
      </c>
      <c r="I24" s="116">
        <v>4.8699999999999999E-8</v>
      </c>
      <c r="J24" s="116">
        <v>0</v>
      </c>
      <c r="K24" s="118">
        <v>0.6845</v>
      </c>
      <c r="L24" s="119" t="s">
        <v>458</v>
      </c>
      <c r="M24" s="120"/>
      <c r="N24" s="121"/>
      <c r="O24" s="121"/>
    </row>
    <row r="25" spans="1:15" ht="15.75" thickBot="1" x14ac:dyDescent="0.3">
      <c r="A25" s="116">
        <v>17</v>
      </c>
      <c r="B25" s="116">
        <v>39134202</v>
      </c>
      <c r="C25" s="116" t="s">
        <v>486</v>
      </c>
      <c r="D25" s="116" t="s">
        <v>376</v>
      </c>
      <c r="E25" s="116" t="s">
        <v>377</v>
      </c>
      <c r="F25" s="117">
        <v>0.29609999999999997</v>
      </c>
      <c r="G25" s="117">
        <v>-5.04E-2</v>
      </c>
      <c r="H25" s="117">
        <v>9.1999999999999998E-3</v>
      </c>
      <c r="I25" s="116">
        <v>5.0099999999999999E-8</v>
      </c>
      <c r="J25" s="116">
        <v>0</v>
      </c>
      <c r="K25" s="118">
        <v>0.72799999999999998</v>
      </c>
      <c r="L25" s="119" t="s">
        <v>479</v>
      </c>
      <c r="M25" s="120"/>
      <c r="N25" s="121"/>
      <c r="O25" s="121"/>
    </row>
    <row r="26" spans="1:15" ht="15.75" thickBot="1" x14ac:dyDescent="0.3">
      <c r="A26" s="116">
        <v>17</v>
      </c>
      <c r="B26" s="116">
        <v>39139413</v>
      </c>
      <c r="C26" s="116" t="s">
        <v>487</v>
      </c>
      <c r="D26" s="116" t="s">
        <v>380</v>
      </c>
      <c r="E26" s="116" t="s">
        <v>377</v>
      </c>
      <c r="F26" s="117">
        <v>0.29470000000000002</v>
      </c>
      <c r="G26" s="117">
        <v>-5.0500000000000003E-2</v>
      </c>
      <c r="H26" s="117">
        <v>9.2999999999999992E-3</v>
      </c>
      <c r="I26" s="116">
        <v>5.1E-8</v>
      </c>
      <c r="J26" s="116">
        <v>0</v>
      </c>
      <c r="K26" s="118">
        <v>0.62539999999999996</v>
      </c>
      <c r="L26" s="119" t="s">
        <v>458</v>
      </c>
      <c r="M26" s="120"/>
      <c r="N26" s="121"/>
      <c r="O26" s="121"/>
    </row>
    <row r="27" spans="1:15" ht="15.75" thickBot="1" x14ac:dyDescent="0.3">
      <c r="A27" s="116">
        <v>17</v>
      </c>
      <c r="B27" s="116">
        <v>39136756</v>
      </c>
      <c r="C27" s="116" t="s">
        <v>488</v>
      </c>
      <c r="D27" s="116" t="s">
        <v>380</v>
      </c>
      <c r="E27" s="116" t="s">
        <v>381</v>
      </c>
      <c r="F27" s="117">
        <v>0.70489999999999997</v>
      </c>
      <c r="G27" s="117">
        <v>5.04E-2</v>
      </c>
      <c r="H27" s="117">
        <v>9.2999999999999992E-3</v>
      </c>
      <c r="I27" s="116">
        <v>5.2000000000000002E-8</v>
      </c>
      <c r="J27" s="116">
        <v>0</v>
      </c>
      <c r="K27" s="118">
        <v>0.60460000000000003</v>
      </c>
      <c r="L27" s="119" t="s">
        <v>458</v>
      </c>
      <c r="M27" s="120"/>
      <c r="N27" s="121"/>
      <c r="O27" s="121"/>
    </row>
    <row r="28" spans="1:15" ht="25.5" thickBot="1" x14ac:dyDescent="0.3">
      <c r="A28" s="116">
        <v>17</v>
      </c>
      <c r="B28" s="116">
        <v>39135084</v>
      </c>
      <c r="C28" s="116" t="s">
        <v>489</v>
      </c>
      <c r="D28" s="116" t="s">
        <v>380</v>
      </c>
      <c r="E28" s="116" t="s">
        <v>381</v>
      </c>
      <c r="F28" s="117">
        <v>0.7036</v>
      </c>
      <c r="G28" s="117">
        <v>5.0099999999999999E-2</v>
      </c>
      <c r="H28" s="117">
        <v>9.1999999999999998E-3</v>
      </c>
      <c r="I28" s="116">
        <v>5.6099999999999999E-8</v>
      </c>
      <c r="J28" s="116">
        <v>0</v>
      </c>
      <c r="K28" s="118">
        <v>0.72040000000000004</v>
      </c>
      <c r="L28" s="119" t="s">
        <v>490</v>
      </c>
      <c r="M28" s="116" t="s">
        <v>491</v>
      </c>
      <c r="N28" s="119" t="s">
        <v>492</v>
      </c>
      <c r="O28" s="119" t="s">
        <v>493</v>
      </c>
    </row>
    <row r="29" spans="1:15" ht="15.75" thickBot="1" x14ac:dyDescent="0.3">
      <c r="A29" s="116">
        <v>17</v>
      </c>
      <c r="B29" s="116">
        <v>39135779</v>
      </c>
      <c r="C29" s="116" t="s">
        <v>494</v>
      </c>
      <c r="D29" s="116" t="s">
        <v>376</v>
      </c>
      <c r="E29" s="116" t="s">
        <v>377</v>
      </c>
      <c r="F29" s="117">
        <v>0.29649999999999999</v>
      </c>
      <c r="G29" s="117">
        <v>-0.05</v>
      </c>
      <c r="H29" s="117">
        <v>9.1999999999999998E-3</v>
      </c>
      <c r="I29" s="116">
        <v>6.1200000000000005E-8</v>
      </c>
      <c r="J29" s="116">
        <v>0</v>
      </c>
      <c r="K29" s="118">
        <v>0.7107</v>
      </c>
      <c r="L29" s="119" t="s">
        <v>458</v>
      </c>
      <c r="M29" s="120"/>
      <c r="N29" s="121"/>
      <c r="O29" s="121"/>
    </row>
    <row r="30" spans="1:15" ht="15.75" thickBot="1" x14ac:dyDescent="0.3">
      <c r="A30" s="116">
        <v>17</v>
      </c>
      <c r="B30" s="116">
        <v>39139430</v>
      </c>
      <c r="C30" s="116" t="s">
        <v>495</v>
      </c>
      <c r="D30" s="116" t="s">
        <v>380</v>
      </c>
      <c r="E30" s="116" t="s">
        <v>381</v>
      </c>
      <c r="F30" s="117">
        <v>0.29480000000000001</v>
      </c>
      <c r="G30" s="117">
        <v>-5.0099999999999999E-2</v>
      </c>
      <c r="H30" s="117">
        <v>9.2999999999999992E-3</v>
      </c>
      <c r="I30" s="116">
        <v>6.5E-8</v>
      </c>
      <c r="J30" s="116">
        <v>0</v>
      </c>
      <c r="K30" s="118">
        <v>0.62139999999999995</v>
      </c>
      <c r="L30" s="119" t="s">
        <v>458</v>
      </c>
      <c r="M30" s="120"/>
      <c r="N30" s="121"/>
      <c r="O30" s="121"/>
    </row>
    <row r="31" spans="1:15" ht="15.75" thickBot="1" x14ac:dyDescent="0.3">
      <c r="A31" s="116">
        <v>17</v>
      </c>
      <c r="B31" s="116">
        <v>39139274</v>
      </c>
      <c r="C31" s="116" t="s">
        <v>496</v>
      </c>
      <c r="D31" s="116" t="s">
        <v>380</v>
      </c>
      <c r="E31" s="116" t="s">
        <v>376</v>
      </c>
      <c r="F31" s="117">
        <v>0.70599999999999996</v>
      </c>
      <c r="G31" s="117">
        <v>5.0099999999999999E-2</v>
      </c>
      <c r="H31" s="117">
        <v>9.2999999999999992E-3</v>
      </c>
      <c r="I31" s="116">
        <v>6.8299999999999996E-8</v>
      </c>
      <c r="J31" s="116">
        <v>0</v>
      </c>
      <c r="K31" s="118">
        <v>0.5917</v>
      </c>
      <c r="L31" s="119" t="s">
        <v>458</v>
      </c>
      <c r="M31" s="120"/>
      <c r="N31" s="121"/>
      <c r="O31" s="121"/>
    </row>
    <row r="32" spans="1:15" ht="15.75" thickBot="1" x14ac:dyDescent="0.3">
      <c r="A32" s="116">
        <v>17</v>
      </c>
      <c r="B32" s="116">
        <v>39138162</v>
      </c>
      <c r="C32" s="116" t="s">
        <v>497</v>
      </c>
      <c r="D32" s="116" t="s">
        <v>380</v>
      </c>
      <c r="E32" s="116" t="s">
        <v>381</v>
      </c>
      <c r="F32" s="117">
        <v>0.29620000000000002</v>
      </c>
      <c r="G32" s="117">
        <v>-0.05</v>
      </c>
      <c r="H32" s="117">
        <v>9.2999999999999992E-3</v>
      </c>
      <c r="I32" s="116">
        <v>6.8499999999999998E-8</v>
      </c>
      <c r="J32" s="116">
        <v>0</v>
      </c>
      <c r="K32" s="118">
        <v>0.61970000000000003</v>
      </c>
      <c r="L32" s="119" t="s">
        <v>458</v>
      </c>
      <c r="M32" s="120"/>
      <c r="N32" s="121"/>
      <c r="O32" s="121"/>
    </row>
    <row r="33" spans="1:15" ht="15.75" thickBot="1" x14ac:dyDescent="0.3">
      <c r="A33" s="116">
        <v>17</v>
      </c>
      <c r="B33" s="116">
        <v>39137553</v>
      </c>
      <c r="C33" s="116" t="s">
        <v>498</v>
      </c>
      <c r="D33" s="116" t="s">
        <v>376</v>
      </c>
      <c r="E33" s="116" t="s">
        <v>381</v>
      </c>
      <c r="F33" s="117">
        <v>0.70479999999999998</v>
      </c>
      <c r="G33" s="117">
        <v>4.9799999999999997E-2</v>
      </c>
      <c r="H33" s="117">
        <v>9.2999999999999992E-3</v>
      </c>
      <c r="I33" s="116">
        <v>7.4200000000000003E-8</v>
      </c>
      <c r="J33" s="116">
        <v>0</v>
      </c>
      <c r="K33" s="118">
        <v>0.60329999999999995</v>
      </c>
      <c r="L33" s="119" t="s">
        <v>458</v>
      </c>
      <c r="M33" s="120"/>
      <c r="N33" s="121"/>
      <c r="O33" s="121"/>
    </row>
    <row r="34" spans="1:15" ht="25.5" thickBot="1" x14ac:dyDescent="0.3">
      <c r="A34" s="116">
        <v>17</v>
      </c>
      <c r="B34" s="116">
        <v>39139370</v>
      </c>
      <c r="C34" s="116" t="s">
        <v>499</v>
      </c>
      <c r="D34" s="116" t="s">
        <v>380</v>
      </c>
      <c r="E34" s="116" t="s">
        <v>381</v>
      </c>
      <c r="F34" s="117">
        <v>0.29509999999999997</v>
      </c>
      <c r="G34" s="117">
        <v>-4.9799999999999997E-2</v>
      </c>
      <c r="H34" s="117">
        <v>9.2999999999999992E-3</v>
      </c>
      <c r="I34" s="116">
        <v>7.4299999999999997E-8</v>
      </c>
      <c r="J34" s="116">
        <v>0</v>
      </c>
      <c r="K34" s="118">
        <v>0.60219999999999996</v>
      </c>
      <c r="L34" s="119" t="s">
        <v>490</v>
      </c>
      <c r="M34" s="116" t="s">
        <v>500</v>
      </c>
      <c r="N34" s="119" t="s">
        <v>501</v>
      </c>
      <c r="O34" s="119" t="s">
        <v>502</v>
      </c>
    </row>
    <row r="35" spans="1:15" ht="25.5" thickBot="1" x14ac:dyDescent="0.3">
      <c r="A35" s="116">
        <v>17</v>
      </c>
      <c r="B35" s="116">
        <v>39140221</v>
      </c>
      <c r="C35" s="116" t="s">
        <v>503</v>
      </c>
      <c r="D35" s="116" t="s">
        <v>376</v>
      </c>
      <c r="E35" s="116" t="s">
        <v>377</v>
      </c>
      <c r="F35" s="117">
        <v>0.29509999999999997</v>
      </c>
      <c r="G35" s="117">
        <v>-4.9700000000000001E-2</v>
      </c>
      <c r="H35" s="117">
        <v>9.1999999999999998E-3</v>
      </c>
      <c r="I35" s="116">
        <v>7.4999999999999997E-8</v>
      </c>
      <c r="J35" s="116">
        <v>0</v>
      </c>
      <c r="K35" s="118">
        <v>0.60960000000000003</v>
      </c>
      <c r="L35" s="119" t="s">
        <v>490</v>
      </c>
      <c r="M35" s="116" t="s">
        <v>504</v>
      </c>
      <c r="N35" s="119" t="s">
        <v>505</v>
      </c>
      <c r="O35" s="119" t="s">
        <v>506</v>
      </c>
    </row>
    <row r="36" spans="1:15" ht="25.5" thickBot="1" x14ac:dyDescent="0.3">
      <c r="A36" s="116">
        <v>17</v>
      </c>
      <c r="B36" s="116">
        <v>39137104</v>
      </c>
      <c r="C36" s="116" t="s">
        <v>507</v>
      </c>
      <c r="D36" s="116" t="s">
        <v>380</v>
      </c>
      <c r="E36" s="116" t="s">
        <v>381</v>
      </c>
      <c r="F36" s="117">
        <v>0.70450000000000002</v>
      </c>
      <c r="G36" s="117">
        <v>4.9700000000000001E-2</v>
      </c>
      <c r="H36" s="117">
        <v>9.1999999999999998E-3</v>
      </c>
      <c r="I36" s="116">
        <v>7.5300000000000006E-8</v>
      </c>
      <c r="J36" s="116">
        <v>0</v>
      </c>
      <c r="K36" s="118">
        <v>0.60370000000000001</v>
      </c>
      <c r="L36" s="119" t="s">
        <v>490</v>
      </c>
      <c r="M36" s="116" t="s">
        <v>508</v>
      </c>
      <c r="N36" s="119" t="s">
        <v>509</v>
      </c>
      <c r="O36" s="119" t="s">
        <v>493</v>
      </c>
    </row>
    <row r="37" spans="1:15" ht="25.5" thickBot="1" x14ac:dyDescent="0.3">
      <c r="A37" s="116">
        <v>17</v>
      </c>
      <c r="B37" s="116">
        <v>39137387</v>
      </c>
      <c r="C37" s="116" t="s">
        <v>510</v>
      </c>
      <c r="D37" s="116" t="s">
        <v>376</v>
      </c>
      <c r="E37" s="116" t="s">
        <v>377</v>
      </c>
      <c r="F37" s="117">
        <v>0.29520000000000002</v>
      </c>
      <c r="G37" s="117">
        <v>-4.9799999999999997E-2</v>
      </c>
      <c r="H37" s="117">
        <v>9.2999999999999992E-3</v>
      </c>
      <c r="I37" s="116">
        <v>7.6000000000000006E-8</v>
      </c>
      <c r="J37" s="116">
        <v>0</v>
      </c>
      <c r="K37" s="118">
        <v>0.61099999999999999</v>
      </c>
      <c r="L37" s="119" t="s">
        <v>490</v>
      </c>
      <c r="M37" s="116" t="s">
        <v>511</v>
      </c>
      <c r="N37" s="119" t="s">
        <v>512</v>
      </c>
      <c r="O37" s="119" t="s">
        <v>513</v>
      </c>
    </row>
    <row r="38" spans="1:15" ht="25.5" thickBot="1" x14ac:dyDescent="0.3">
      <c r="A38" s="116">
        <v>17</v>
      </c>
      <c r="B38" s="116">
        <v>39137154</v>
      </c>
      <c r="C38" s="116" t="s">
        <v>514</v>
      </c>
      <c r="D38" s="116" t="s">
        <v>377</v>
      </c>
      <c r="E38" s="116" t="s">
        <v>381</v>
      </c>
      <c r="F38" s="117">
        <v>0.70479999999999998</v>
      </c>
      <c r="G38" s="117">
        <v>4.9700000000000001E-2</v>
      </c>
      <c r="H38" s="117">
        <v>9.2999999999999992E-3</v>
      </c>
      <c r="I38" s="116">
        <v>8.05E-8</v>
      </c>
      <c r="J38" s="116">
        <v>0</v>
      </c>
      <c r="K38" s="118">
        <v>0.60940000000000005</v>
      </c>
      <c r="L38" s="119" t="s">
        <v>490</v>
      </c>
      <c r="M38" s="116" t="s">
        <v>515</v>
      </c>
      <c r="N38" s="119" t="s">
        <v>501</v>
      </c>
      <c r="O38" s="119" t="s">
        <v>516</v>
      </c>
    </row>
    <row r="39" spans="1:15" ht="15.75" thickBot="1" x14ac:dyDescent="0.3">
      <c r="A39" s="116">
        <v>17</v>
      </c>
      <c r="B39" s="116">
        <v>39137950</v>
      </c>
      <c r="C39" s="116" t="s">
        <v>517</v>
      </c>
      <c r="D39" s="116" t="s">
        <v>380</v>
      </c>
      <c r="E39" s="116" t="s">
        <v>381</v>
      </c>
      <c r="F39" s="117">
        <v>0.29730000000000001</v>
      </c>
      <c r="G39" s="117">
        <v>-4.9599999999999998E-2</v>
      </c>
      <c r="H39" s="117">
        <v>9.1999999999999998E-3</v>
      </c>
      <c r="I39" s="116">
        <v>8.1400000000000001E-8</v>
      </c>
      <c r="J39" s="116">
        <v>0</v>
      </c>
      <c r="K39" s="118">
        <v>0.61650000000000005</v>
      </c>
      <c r="L39" s="119" t="s">
        <v>458</v>
      </c>
      <c r="M39" s="120"/>
      <c r="N39" s="121"/>
      <c r="O39" s="121"/>
    </row>
    <row r="40" spans="1:15" ht="15.75" thickBot="1" x14ac:dyDescent="0.3">
      <c r="A40" s="116">
        <v>17</v>
      </c>
      <c r="B40" s="116">
        <v>39137725</v>
      </c>
      <c r="C40" s="116" t="s">
        <v>518</v>
      </c>
      <c r="D40" s="116" t="s">
        <v>376</v>
      </c>
      <c r="E40" s="116" t="s">
        <v>377</v>
      </c>
      <c r="F40" s="117">
        <v>0.29520000000000002</v>
      </c>
      <c r="G40" s="117">
        <v>-4.9599999999999998E-2</v>
      </c>
      <c r="H40" s="117">
        <v>9.2999999999999992E-3</v>
      </c>
      <c r="I40" s="116">
        <v>8.1800000000000005E-8</v>
      </c>
      <c r="J40" s="116">
        <v>0</v>
      </c>
      <c r="K40" s="118">
        <v>0.60070000000000001</v>
      </c>
      <c r="L40" s="119" t="s">
        <v>458</v>
      </c>
      <c r="M40" s="120"/>
      <c r="N40" s="121"/>
      <c r="O40" s="121"/>
    </row>
    <row r="41" spans="1:15" ht="25.5" thickBot="1" x14ac:dyDescent="0.3">
      <c r="A41" s="116">
        <v>17</v>
      </c>
      <c r="B41" s="116">
        <v>39138712</v>
      </c>
      <c r="C41" s="116" t="s">
        <v>519</v>
      </c>
      <c r="D41" s="116" t="s">
        <v>380</v>
      </c>
      <c r="E41" s="116" t="s">
        <v>381</v>
      </c>
      <c r="F41" s="117">
        <v>0.29509999999999997</v>
      </c>
      <c r="G41" s="117">
        <v>-4.9599999999999998E-2</v>
      </c>
      <c r="H41" s="117">
        <v>9.2999999999999992E-3</v>
      </c>
      <c r="I41" s="116">
        <v>8.3999999999999998E-8</v>
      </c>
      <c r="J41" s="116">
        <v>0</v>
      </c>
      <c r="K41" s="118">
        <v>0.60850000000000004</v>
      </c>
      <c r="L41" s="119" t="s">
        <v>460</v>
      </c>
      <c r="M41" s="116" t="s">
        <v>520</v>
      </c>
      <c r="N41" s="119" t="s">
        <v>461</v>
      </c>
      <c r="O41" s="119" t="s">
        <v>461</v>
      </c>
    </row>
    <row r="42" spans="1:15" ht="15.75" thickBot="1" x14ac:dyDescent="0.3">
      <c r="A42" s="116">
        <v>17</v>
      </c>
      <c r="B42" s="116">
        <v>39138436</v>
      </c>
      <c r="C42" s="116" t="s">
        <v>521</v>
      </c>
      <c r="D42" s="116" t="s">
        <v>380</v>
      </c>
      <c r="E42" s="116" t="s">
        <v>381</v>
      </c>
      <c r="F42" s="117">
        <v>0.70489999999999997</v>
      </c>
      <c r="G42" s="117">
        <v>4.9500000000000002E-2</v>
      </c>
      <c r="H42" s="117">
        <v>9.2999999999999992E-3</v>
      </c>
      <c r="I42" s="116">
        <v>8.7999999999999994E-8</v>
      </c>
      <c r="J42" s="116">
        <v>0</v>
      </c>
      <c r="K42" s="118">
        <v>0.59870000000000001</v>
      </c>
      <c r="L42" s="119" t="s">
        <v>458</v>
      </c>
      <c r="M42" s="120"/>
      <c r="N42" s="121"/>
      <c r="O42" s="121"/>
    </row>
    <row r="43" spans="1:15" ht="25.5" thickBot="1" x14ac:dyDescent="0.3">
      <c r="A43" s="116">
        <v>17</v>
      </c>
      <c r="B43" s="116">
        <v>39140417</v>
      </c>
      <c r="C43" s="116" t="s">
        <v>522</v>
      </c>
      <c r="D43" s="116" t="s">
        <v>376</v>
      </c>
      <c r="E43" s="116" t="s">
        <v>377</v>
      </c>
      <c r="F43" s="117">
        <v>0.70479999999999998</v>
      </c>
      <c r="G43" s="117">
        <v>4.9500000000000002E-2</v>
      </c>
      <c r="H43" s="117">
        <v>9.1999999999999998E-3</v>
      </c>
      <c r="I43" s="116">
        <v>8.8599999999999999E-8</v>
      </c>
      <c r="J43" s="116">
        <v>0</v>
      </c>
      <c r="K43" s="118">
        <v>0.60050000000000003</v>
      </c>
      <c r="L43" s="119" t="s">
        <v>490</v>
      </c>
      <c r="M43" s="116" t="s">
        <v>523</v>
      </c>
      <c r="N43" s="119" t="s">
        <v>524</v>
      </c>
      <c r="O43" s="119" t="s">
        <v>493</v>
      </c>
    </row>
    <row r="44" spans="1:15" ht="15.75" thickBot="1" x14ac:dyDescent="0.3">
      <c r="A44" s="116">
        <v>17</v>
      </c>
      <c r="B44" s="116">
        <v>39138037</v>
      </c>
      <c r="C44" s="116" t="s">
        <v>525</v>
      </c>
      <c r="D44" s="116" t="s">
        <v>380</v>
      </c>
      <c r="E44" s="116" t="s">
        <v>381</v>
      </c>
      <c r="F44" s="117">
        <v>0.29530000000000001</v>
      </c>
      <c r="G44" s="117">
        <v>-4.9299999999999997E-2</v>
      </c>
      <c r="H44" s="117">
        <v>9.2999999999999992E-3</v>
      </c>
      <c r="I44" s="116">
        <v>1.03E-7</v>
      </c>
      <c r="J44" s="116">
        <v>0</v>
      </c>
      <c r="K44" s="118">
        <v>0.59870000000000001</v>
      </c>
      <c r="L44" s="119" t="s">
        <v>458</v>
      </c>
      <c r="M44" s="120"/>
      <c r="N44" s="121"/>
      <c r="O44" s="121"/>
    </row>
    <row r="45" spans="1:15" ht="15.75" thickBot="1" x14ac:dyDescent="0.3">
      <c r="A45" s="116">
        <v>17</v>
      </c>
      <c r="B45" s="116">
        <v>39138476</v>
      </c>
      <c r="C45" s="116" t="s">
        <v>526</v>
      </c>
      <c r="D45" s="116" t="s">
        <v>376</v>
      </c>
      <c r="E45" s="116" t="s">
        <v>377</v>
      </c>
      <c r="F45" s="117">
        <v>0.27710000000000001</v>
      </c>
      <c r="G45" s="117">
        <v>-5.1499999999999997E-2</v>
      </c>
      <c r="H45" s="117">
        <v>9.7000000000000003E-3</v>
      </c>
      <c r="I45" s="116">
        <v>1.17E-7</v>
      </c>
      <c r="J45" s="116">
        <v>0</v>
      </c>
      <c r="K45" s="118">
        <v>0.64070000000000005</v>
      </c>
      <c r="L45" s="119" t="s">
        <v>458</v>
      </c>
      <c r="M45" s="120"/>
      <c r="N45" s="121"/>
      <c r="O45" s="121"/>
    </row>
    <row r="46" spans="1:15" ht="15.75" thickBot="1" x14ac:dyDescent="0.3">
      <c r="A46" s="116">
        <v>17</v>
      </c>
      <c r="B46" s="116">
        <v>39135638</v>
      </c>
      <c r="C46" s="116" t="s">
        <v>527</v>
      </c>
      <c r="D46" s="116" t="s">
        <v>380</v>
      </c>
      <c r="E46" s="116" t="s">
        <v>381</v>
      </c>
      <c r="F46" s="117">
        <v>0.71030000000000004</v>
      </c>
      <c r="G46" s="117">
        <v>4.9099999999999998E-2</v>
      </c>
      <c r="H46" s="117">
        <v>9.4000000000000004E-3</v>
      </c>
      <c r="I46" s="116">
        <v>1.6400000000000001E-7</v>
      </c>
      <c r="J46" s="116">
        <v>0</v>
      </c>
      <c r="K46" s="118">
        <v>0.79310000000000003</v>
      </c>
      <c r="L46" s="119" t="s">
        <v>458</v>
      </c>
      <c r="M46" s="120"/>
      <c r="N46" s="121"/>
      <c r="O46" s="121"/>
    </row>
    <row r="47" spans="1:15" ht="15.75" thickBot="1" x14ac:dyDescent="0.3">
      <c r="A47" s="116">
        <v>17</v>
      </c>
      <c r="B47" s="116">
        <v>39133549</v>
      </c>
      <c r="C47" s="116" t="s">
        <v>528</v>
      </c>
      <c r="D47" s="116" t="s">
        <v>377</v>
      </c>
      <c r="E47" s="116" t="s">
        <v>381</v>
      </c>
      <c r="F47" s="117">
        <v>0.28649999999999998</v>
      </c>
      <c r="G47" s="117">
        <v>-4.9299999999999997E-2</v>
      </c>
      <c r="H47" s="117">
        <v>9.4000000000000004E-3</v>
      </c>
      <c r="I47" s="116">
        <v>1.66E-7</v>
      </c>
      <c r="J47" s="116">
        <v>0</v>
      </c>
      <c r="K47" s="118">
        <v>0.71730000000000005</v>
      </c>
      <c r="L47" s="119" t="s">
        <v>529</v>
      </c>
      <c r="M47" s="120"/>
      <c r="N47" s="121"/>
      <c r="O47" s="121"/>
    </row>
    <row r="48" spans="1:15" ht="15.75" thickBot="1" x14ac:dyDescent="0.3">
      <c r="A48" s="116">
        <v>17</v>
      </c>
      <c r="B48" s="116">
        <v>39139961</v>
      </c>
      <c r="C48" s="116" t="s">
        <v>530</v>
      </c>
      <c r="D48" s="116" t="s">
        <v>376</v>
      </c>
      <c r="E48" s="116" t="s">
        <v>377</v>
      </c>
      <c r="F48" s="117">
        <v>0.29139999999999999</v>
      </c>
      <c r="G48" s="117">
        <v>-5.33E-2</v>
      </c>
      <c r="H48" s="117">
        <v>1.03E-2</v>
      </c>
      <c r="I48" s="116">
        <v>2.2100000000000001E-7</v>
      </c>
      <c r="J48" s="116">
        <v>0</v>
      </c>
      <c r="K48" s="118">
        <v>0.55989999999999995</v>
      </c>
      <c r="L48" s="119" t="s">
        <v>458</v>
      </c>
      <c r="M48" s="120"/>
      <c r="N48" s="121"/>
      <c r="O48" s="121"/>
    </row>
    <row r="49" spans="1:15" ht="15.75" thickBot="1" x14ac:dyDescent="0.3">
      <c r="A49" s="116">
        <v>17</v>
      </c>
      <c r="B49" s="116">
        <v>39138477</v>
      </c>
      <c r="C49" s="116" t="s">
        <v>531</v>
      </c>
      <c r="D49" s="116" t="s">
        <v>380</v>
      </c>
      <c r="E49" s="116" t="s">
        <v>381</v>
      </c>
      <c r="F49" s="117">
        <v>0.28110000000000002</v>
      </c>
      <c r="G49" s="117">
        <v>-4.9599999999999998E-2</v>
      </c>
      <c r="H49" s="117">
        <v>9.5999999999999992E-3</v>
      </c>
      <c r="I49" s="116">
        <v>2.3999999999999998E-7</v>
      </c>
      <c r="J49" s="116">
        <v>0</v>
      </c>
      <c r="K49" s="118">
        <v>0.73740000000000006</v>
      </c>
      <c r="L49" s="119" t="s">
        <v>458</v>
      </c>
      <c r="M49" s="120"/>
      <c r="N49" s="121"/>
      <c r="O49" s="121"/>
    </row>
    <row r="50" spans="1:15" ht="15.75" thickBot="1" x14ac:dyDescent="0.3">
      <c r="A50" s="116">
        <v>17</v>
      </c>
      <c r="B50" s="116">
        <v>39139655</v>
      </c>
      <c r="C50" s="116" t="s">
        <v>532</v>
      </c>
      <c r="D50" s="116" t="s">
        <v>376</v>
      </c>
      <c r="E50" s="116" t="s">
        <v>377</v>
      </c>
      <c r="F50" s="117">
        <v>0.70860000000000001</v>
      </c>
      <c r="G50" s="117">
        <v>5.2999999999999999E-2</v>
      </c>
      <c r="H50" s="117">
        <v>1.03E-2</v>
      </c>
      <c r="I50" s="116">
        <v>2.6800000000000002E-7</v>
      </c>
      <c r="J50" s="116">
        <v>0</v>
      </c>
      <c r="K50" s="118">
        <v>0.56220000000000003</v>
      </c>
      <c r="L50" s="119" t="s">
        <v>458</v>
      </c>
      <c r="M50" s="120"/>
      <c r="N50" s="121"/>
      <c r="O50" s="121"/>
    </row>
    <row r="51" spans="1:15" ht="25.5" thickBot="1" x14ac:dyDescent="0.3">
      <c r="A51" s="116">
        <v>17</v>
      </c>
      <c r="B51" s="116">
        <v>39134455</v>
      </c>
      <c r="C51" s="116" t="s">
        <v>533</v>
      </c>
      <c r="D51" s="116" t="s">
        <v>380</v>
      </c>
      <c r="E51" s="116" t="s">
        <v>381</v>
      </c>
      <c r="F51" s="117">
        <v>0.316</v>
      </c>
      <c r="G51" s="117">
        <v>-4.6199999999999998E-2</v>
      </c>
      <c r="H51" s="117">
        <v>9.1000000000000004E-3</v>
      </c>
      <c r="I51" s="116">
        <v>3.5600000000000001E-7</v>
      </c>
      <c r="J51" s="116">
        <v>0</v>
      </c>
      <c r="K51" s="118">
        <v>0.74839999999999995</v>
      </c>
      <c r="L51" s="119" t="s">
        <v>460</v>
      </c>
      <c r="M51" s="116" t="s">
        <v>534</v>
      </c>
      <c r="N51" s="119" t="s">
        <v>461</v>
      </c>
      <c r="O51" s="119" t="s">
        <v>461</v>
      </c>
    </row>
    <row r="52" spans="1:15" ht="15.75" thickBot="1" x14ac:dyDescent="0.3">
      <c r="A52" s="116">
        <v>17</v>
      </c>
      <c r="B52" s="116">
        <v>39134585</v>
      </c>
      <c r="C52" s="116" t="s">
        <v>535</v>
      </c>
      <c r="D52" s="116" t="s">
        <v>380</v>
      </c>
      <c r="E52" s="116" t="s">
        <v>381</v>
      </c>
      <c r="F52" s="117">
        <v>0.3054</v>
      </c>
      <c r="G52" s="117">
        <v>-5.8700000000000002E-2</v>
      </c>
      <c r="H52" s="117">
        <v>1.24E-2</v>
      </c>
      <c r="I52" s="116">
        <v>2.08E-6</v>
      </c>
      <c r="J52" s="116">
        <v>0</v>
      </c>
      <c r="K52" s="118">
        <v>0.53749999999999998</v>
      </c>
      <c r="L52" s="119" t="s">
        <v>458</v>
      </c>
      <c r="M52" s="120"/>
      <c r="N52" s="121"/>
      <c r="O52" s="121"/>
    </row>
    <row r="53" spans="1:15" ht="15.75" thickBot="1" x14ac:dyDescent="0.3">
      <c r="A53" s="116">
        <v>17</v>
      </c>
      <c r="B53" s="116">
        <v>39133651</v>
      </c>
      <c r="C53" s="116" t="s">
        <v>536</v>
      </c>
      <c r="D53" s="116" t="s">
        <v>376</v>
      </c>
      <c r="E53" s="116" t="s">
        <v>377</v>
      </c>
      <c r="F53" s="117">
        <v>0.2853</v>
      </c>
      <c r="G53" s="117">
        <v>-5.7599999999999998E-2</v>
      </c>
      <c r="H53" s="117">
        <v>1.2999999999999999E-2</v>
      </c>
      <c r="I53" s="116">
        <v>8.5900000000000008E-6</v>
      </c>
      <c r="J53" s="116">
        <v>0</v>
      </c>
      <c r="K53" s="118">
        <v>0.60840000000000005</v>
      </c>
      <c r="L53" s="119" t="s">
        <v>537</v>
      </c>
      <c r="M53" s="120"/>
      <c r="N53" s="121"/>
      <c r="O53" s="1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48FA28CE3043926D9E7CE588652B" ma:contentTypeVersion="11" ma:contentTypeDescription="Create a new document." ma:contentTypeScope="" ma:versionID="a88f70812d269b536dd9b7129294f70f">
  <xsd:schema xmlns:xsd="http://www.w3.org/2001/XMLSchema" xmlns:xs="http://www.w3.org/2001/XMLSchema" xmlns:p="http://schemas.microsoft.com/office/2006/metadata/properties" xmlns:ns3="531550b2-c27a-46c1-803d-416f61770352" xmlns:ns4="32a999ca-53bb-49c2-b986-d2946989c806" targetNamespace="http://schemas.microsoft.com/office/2006/metadata/properties" ma:root="true" ma:fieldsID="2181a4f40f7aa471165f942b5c3de4f0" ns3:_="" ns4:_="">
    <xsd:import namespace="531550b2-c27a-46c1-803d-416f61770352"/>
    <xsd:import namespace="32a999ca-53bb-49c2-b986-d2946989c80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550b2-c27a-46c1-803d-416f617703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999ca-53bb-49c2-b986-d2946989c8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6FD156-9809-474B-BA95-A607283724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87575E-5872-4B53-9B87-4E525AA8015A}">
  <ds:schemaRefs>
    <ds:schemaRef ds:uri="http://schemas.microsoft.com/office/2006/documentManagement/types"/>
    <ds:schemaRef ds:uri="32a999ca-53bb-49c2-b986-d2946989c806"/>
    <ds:schemaRef ds:uri="531550b2-c27a-46c1-803d-416f61770352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B191F34-F79E-416D-83E6-5BD9F0DF0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1550b2-c27a-46c1-803d-416f61770352"/>
    <ds:schemaRef ds:uri="32a999ca-53bb-49c2-b986-d2946989c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List of Tables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  <vt:lpstr>Table S14</vt:lpstr>
      <vt:lpstr>Table S15</vt:lpstr>
      <vt:lpstr>Table S16</vt:lpstr>
      <vt:lpstr>Table S17</vt:lpstr>
      <vt:lpstr>Table S18</vt:lpstr>
      <vt:lpstr>Table S19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Christina</dc:creator>
  <cp:keywords/>
  <dc:description/>
  <cp:lastModifiedBy>olivier</cp:lastModifiedBy>
  <cp:revision/>
  <dcterms:created xsi:type="dcterms:W3CDTF">2021-09-24T08:53:19Z</dcterms:created>
  <dcterms:modified xsi:type="dcterms:W3CDTF">2021-12-03T15:14:49Z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0x010100C7EA48FA28CE3043926D9E7CE588652B</vt:lpwstr>
  </property>
</Properties>
</file>