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os1hb\Dropbox\cortex-scRNA-Seq (1)\Paper drafts\9.18.2020 JASN FINAL documents\"/>
    </mc:Choice>
  </mc:AlternateContent>
  <xr:revisionPtr revIDLastSave="0" documentId="13_ncr:1_{BDEF37F1-FBF3-464B-8ACA-2256114CCC9B}" xr6:coauthVersionLast="45" xr6:coauthVersionMax="45" xr10:uidLastSave="{00000000-0000-0000-0000-000000000000}"/>
  <bookViews>
    <workbookView xWindow="780" yWindow="780" windowWidth="21600" windowHeight="11385" firstSheet="2" activeTab="4" xr2:uid="{1C7707F9-C982-4D21-B9D6-B70B570FC20F}"/>
  </bookViews>
  <sheets>
    <sheet name="readme" sheetId="19" r:id="rId1"/>
    <sheet name="1) neg controls" sheetId="6" r:id="rId2"/>
    <sheet name="2) 16 week SIX1 SHISA8 ATP1A4" sheetId="7" r:id="rId3"/>
    <sheet name="3) c16 48 SIX1 SHISA8 ATP1A4" sheetId="12" r:id="rId4"/>
    <sheet name="4) c17 64 SIX1 SHISA8 ATP1A4" sheetId="4" r:id="rId5"/>
    <sheet name="5) c15 123 SIX1 SHISA8 ATP1A4" sheetId="10" r:id="rId6"/>
    <sheet name="6) c16 53 SIX1 SHISA8 ATP1A4" sheetId="9" r:id="rId7"/>
    <sheet name="7) NPC young combined" sheetId="16" r:id="rId8"/>
    <sheet name="8) NPC old combined " sheetId="17" r:id="rId9"/>
    <sheet name="9) SHISA8 to SIX1 young vs old" sheetId="18" r:id="rId10"/>
    <sheet name="10) 16 week SIX1 PTCHD1 CACNA1E" sheetId="14" r:id="rId11"/>
    <sheet name="11) c16 48 six1 PTCHD1 CACNA1E" sheetId="13" r:id="rId12"/>
    <sheet name="12) c17 64 SIX1 PTCHD1 CACNAE1" sheetId="3" r:id="rId13"/>
    <sheet name="13) c15 123 SIX1 PTCHD1 CACNA1E" sheetId="11" r:id="rId14"/>
    <sheet name="14) c16 53 SIX1 PTCHD1 CACNA1E" sheetId="8" r:id="rId15"/>
  </sheets>
  <definedNames>
    <definedName name="_xlnm._FilterDatabase" localSheetId="10" hidden="1">'10) 16 week SIX1 PTCHD1 CACNA1E'!$A$2:$F$2</definedName>
    <definedName name="_xlnm._FilterDatabase" localSheetId="11" hidden="1">'11) c16 48 six1 PTCHD1 CACNA1E'!$A$2:$F$2</definedName>
    <definedName name="_xlnm._FilterDatabase" localSheetId="12" hidden="1">'12) c17 64 SIX1 PTCHD1 CACNAE1'!$A$2:$F$2</definedName>
    <definedName name="_xlnm._FilterDatabase" localSheetId="14" hidden="1">'14) c16 53 SIX1 PTCHD1 CACNA1E'!$A$2:$F$2</definedName>
    <definedName name="_xlnm._FilterDatabase" localSheetId="2" hidden="1">'2) 16 week SIX1 SHISA8 ATP1A4'!$A$2:$E$2</definedName>
    <definedName name="_xlnm._FilterDatabase" localSheetId="3" hidden="1">'3) c16 48 SIX1 SHISA8 ATP1A4'!$A$2:$E$2</definedName>
    <definedName name="_xlnm._FilterDatabase" localSheetId="4" hidden="1">'4) c17 64 SIX1 SHISA8 ATP1A4'!$A$2:$E$2</definedName>
    <definedName name="_xlnm._FilterDatabase" localSheetId="5" hidden="1">'5) c15 123 SIX1 SHISA8 ATP1A4'!$A$2:$E$2</definedName>
    <definedName name="_xlnm._FilterDatabase" localSheetId="6" hidden="1">'6) c16 53 SIX1 SHISA8 ATP1A4'!$A$2:$E$2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9" i="17" l="1"/>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5" i="17"/>
  <c r="G4" i="17"/>
  <c r="G3" i="17"/>
  <c r="G2" i="17"/>
  <c r="G26" i="16"/>
  <c r="G25" i="16"/>
  <c r="G24" i="16"/>
  <c r="G23" i="16"/>
  <c r="G22" i="16"/>
  <c r="G21" i="16"/>
  <c r="G20" i="16"/>
  <c r="G19" i="16"/>
  <c r="G18" i="16"/>
  <c r="G17" i="16"/>
  <c r="G16" i="16"/>
  <c r="G15" i="16"/>
  <c r="G14" i="16"/>
  <c r="G13" i="16"/>
  <c r="G12" i="16"/>
  <c r="G11" i="16"/>
  <c r="G10" i="16"/>
  <c r="G9" i="16"/>
  <c r="G8" i="16"/>
  <c r="G7" i="16"/>
  <c r="G6" i="16"/>
  <c r="G5" i="16"/>
  <c r="G4" i="16"/>
  <c r="G3" i="16"/>
  <c r="G2" i="16"/>
  <c r="F6" i="3"/>
  <c r="F7" i="3"/>
  <c r="E35" i="9" l="1"/>
  <c r="E24" i="9"/>
  <c r="E15" i="9"/>
  <c r="E8" i="9"/>
  <c r="E23" i="9"/>
  <c r="E13" i="9"/>
  <c r="E7" i="9"/>
  <c r="E22" i="9"/>
  <c r="E14" i="9"/>
  <c r="E6" i="9"/>
  <c r="E21" i="10"/>
  <c r="E16" i="10"/>
  <c r="E9" i="10"/>
  <c r="E20" i="10"/>
  <c r="E15" i="10"/>
  <c r="E8" i="10"/>
  <c r="E19" i="10"/>
  <c r="E14" i="10"/>
  <c r="E7" i="10"/>
  <c r="E14" i="4"/>
  <c r="E7" i="4"/>
  <c r="E19" i="4"/>
  <c r="E13" i="4"/>
  <c r="E6" i="4"/>
  <c r="E30" i="4"/>
  <c r="E12" i="4"/>
  <c r="E5" i="4"/>
  <c r="E11" i="12"/>
  <c r="E8" i="12"/>
  <c r="E5" i="12"/>
  <c r="E10" i="12"/>
  <c r="E7" i="12"/>
  <c r="E4" i="12"/>
  <c r="E9" i="12"/>
  <c r="E6" i="12"/>
  <c r="E3" i="12"/>
  <c r="E20" i="4" l="1"/>
  <c r="E21" i="4"/>
  <c r="E22" i="4"/>
  <c r="E23" i="4"/>
  <c r="E24" i="4"/>
  <c r="E25" i="4"/>
  <c r="E26" i="4"/>
  <c r="E27" i="4"/>
  <c r="E28" i="4"/>
  <c r="E29" i="4"/>
  <c r="F7" i="14" l="1"/>
  <c r="E7" i="14"/>
  <c r="F11" i="14"/>
  <c r="E11" i="14"/>
  <c r="F6" i="14"/>
  <c r="E6" i="14"/>
  <c r="F5" i="14"/>
  <c r="E5" i="14"/>
  <c r="F4" i="14"/>
  <c r="E4" i="14"/>
  <c r="F10" i="14"/>
  <c r="E10" i="14"/>
  <c r="F3" i="14"/>
  <c r="E3" i="14"/>
  <c r="F9" i="14"/>
  <c r="E9" i="14"/>
  <c r="F8" i="14"/>
  <c r="E8" i="14"/>
  <c r="C31" i="6"/>
  <c r="D31" i="6"/>
  <c r="B31" i="6"/>
  <c r="F14" i="13" l="1"/>
  <c r="E14" i="13"/>
  <c r="F13" i="13"/>
  <c r="E13" i="13"/>
  <c r="F6" i="13"/>
  <c r="E6" i="13"/>
  <c r="F5" i="13"/>
  <c r="E5" i="13"/>
  <c r="F16" i="13"/>
  <c r="E16" i="13"/>
  <c r="F15" i="13"/>
  <c r="E15" i="13"/>
  <c r="F4" i="13"/>
  <c r="E4" i="13"/>
  <c r="F3" i="13"/>
  <c r="E3" i="13"/>
  <c r="F12" i="13"/>
  <c r="E12" i="13"/>
  <c r="F10" i="13"/>
  <c r="E10" i="13"/>
  <c r="F11" i="13"/>
  <c r="E11" i="13"/>
  <c r="F9" i="13"/>
  <c r="E9" i="13"/>
  <c r="F8" i="13"/>
  <c r="E8" i="13"/>
  <c r="F7" i="13"/>
  <c r="E7" i="13"/>
  <c r="F4" i="3"/>
  <c r="F5" i="3"/>
  <c r="F8" i="3"/>
  <c r="F9" i="3"/>
  <c r="F10" i="3"/>
  <c r="F11" i="3"/>
  <c r="F12" i="3"/>
  <c r="F13" i="3"/>
  <c r="F14" i="3"/>
  <c r="F15" i="3"/>
  <c r="F16" i="3"/>
  <c r="F17" i="3"/>
  <c r="F18" i="3"/>
  <c r="F19" i="3"/>
  <c r="F3" i="3"/>
  <c r="E4" i="3"/>
  <c r="E5" i="3"/>
  <c r="E6" i="3"/>
  <c r="E7" i="3"/>
  <c r="E8" i="3"/>
  <c r="E9" i="3"/>
  <c r="E10" i="3"/>
  <c r="E11" i="3"/>
  <c r="E12" i="3"/>
  <c r="E13" i="3"/>
  <c r="E14" i="3"/>
  <c r="E15" i="3"/>
  <c r="E16" i="3"/>
  <c r="E17" i="3"/>
  <c r="E18" i="3"/>
  <c r="E19" i="3"/>
  <c r="E3" i="3"/>
  <c r="C25" i="6"/>
  <c r="D25" i="6"/>
  <c r="B25" i="6"/>
  <c r="E14" i="12"/>
  <c r="E12" i="12"/>
  <c r="E13" i="12"/>
  <c r="C19" i="6" l="1"/>
  <c r="D19" i="6"/>
  <c r="B19" i="6"/>
  <c r="C13" i="6"/>
  <c r="D13" i="6"/>
  <c r="B13" i="6"/>
  <c r="C7" i="6"/>
  <c r="D7" i="6"/>
  <c r="B7" i="6"/>
  <c r="E13" i="10"/>
  <c r="E6" i="10"/>
  <c r="E5" i="10"/>
  <c r="F13" i="11"/>
  <c r="E13" i="11"/>
  <c r="F9" i="11"/>
  <c r="E9" i="11"/>
  <c r="F5" i="11"/>
  <c r="E5" i="11"/>
  <c r="F4" i="11"/>
  <c r="E4" i="11"/>
  <c r="F3" i="11"/>
  <c r="E3" i="11"/>
  <c r="F8" i="11"/>
  <c r="E8" i="11"/>
  <c r="F10" i="11"/>
  <c r="E10" i="11"/>
  <c r="F7" i="11"/>
  <c r="E7" i="11"/>
  <c r="F6" i="11"/>
  <c r="E6" i="11"/>
  <c r="F12" i="11"/>
  <c r="E12" i="11"/>
  <c r="F11" i="11"/>
  <c r="E11" i="11"/>
  <c r="E25" i="10"/>
  <c r="E24" i="10"/>
  <c r="E18" i="10"/>
  <c r="E12" i="10"/>
  <c r="E34" i="10"/>
  <c r="E10" i="10"/>
  <c r="E30" i="10"/>
  <c r="E17" i="10"/>
  <c r="E11" i="10"/>
  <c r="E29" i="10"/>
  <c r="E28" i="10"/>
  <c r="E27" i="10"/>
  <c r="E3" i="10"/>
  <c r="E33" i="10"/>
  <c r="E26" i="10"/>
  <c r="E23" i="10"/>
  <c r="E22" i="10"/>
  <c r="E32" i="10"/>
  <c r="E4" i="10"/>
  <c r="E31" i="10"/>
  <c r="E36" i="9" l="1"/>
  <c r="E29" i="9"/>
  <c r="E11" i="9"/>
  <c r="E33" i="9"/>
  <c r="E32" i="9"/>
  <c r="E18" i="9"/>
  <c r="E30" i="9"/>
  <c r="E17" i="9"/>
  <c r="E10" i="9"/>
  <c r="E28" i="9"/>
  <c r="E16" i="9"/>
  <c r="E27" i="9"/>
  <c r="E12" i="9"/>
  <c r="E5" i="9"/>
  <c r="E4" i="9"/>
  <c r="E9" i="9"/>
  <c r="E20" i="9"/>
  <c r="E21" i="9"/>
  <c r="E34" i="9"/>
  <c r="E3" i="9"/>
  <c r="E19" i="9"/>
  <c r="E26" i="9"/>
  <c r="E25" i="9"/>
  <c r="E31" i="9"/>
  <c r="F3" i="8"/>
  <c r="E3" i="8"/>
  <c r="F20" i="8"/>
  <c r="E20" i="8"/>
  <c r="F15" i="8"/>
  <c r="E15" i="8"/>
  <c r="F12" i="8"/>
  <c r="E12" i="8"/>
  <c r="F19" i="8"/>
  <c r="E19" i="8"/>
  <c r="F8" i="8"/>
  <c r="E8" i="8"/>
  <c r="F5" i="8"/>
  <c r="E5" i="8"/>
  <c r="F17" i="8"/>
  <c r="E17" i="8"/>
  <c r="F14" i="8"/>
  <c r="E14" i="8"/>
  <c r="F13" i="8"/>
  <c r="E13" i="8"/>
  <c r="F16" i="8"/>
  <c r="E16" i="8"/>
  <c r="F11" i="8"/>
  <c r="E11" i="8"/>
  <c r="F10" i="8"/>
  <c r="E10" i="8"/>
  <c r="F9" i="8"/>
  <c r="E9" i="8"/>
  <c r="F4" i="8"/>
  <c r="E4" i="8"/>
  <c r="F18" i="8"/>
  <c r="E18" i="8"/>
  <c r="F7" i="8"/>
  <c r="E7" i="8"/>
  <c r="F6" i="8"/>
  <c r="E6" i="8"/>
  <c r="E18" i="7" l="1"/>
  <c r="E13" i="7"/>
  <c r="E9" i="7"/>
  <c r="E24" i="7"/>
  <c r="E23" i="7"/>
  <c r="E16" i="7"/>
  <c r="E15" i="7"/>
  <c r="E8" i="7"/>
  <c r="E17" i="7"/>
  <c r="E14" i="7"/>
  <c r="E22" i="7"/>
  <c r="E11" i="7"/>
  <c r="E10" i="7"/>
  <c r="E27" i="7"/>
  <c r="E21" i="7"/>
  <c r="E7" i="7"/>
  <c r="E6" i="7"/>
  <c r="E20" i="7"/>
  <c r="E26" i="7"/>
  <c r="E25" i="7"/>
  <c r="E12" i="7"/>
  <c r="E5" i="7"/>
  <c r="E19" i="7"/>
  <c r="E4" i="7"/>
  <c r="E3" i="7"/>
  <c r="E18" i="4" l="1"/>
  <c r="E11" i="4"/>
  <c r="E4" i="4"/>
  <c r="E3" i="4"/>
  <c r="E8" i="4"/>
  <c r="E9" i="4"/>
  <c r="E10" i="4"/>
  <c r="E15" i="4"/>
  <c r="E16" i="4"/>
  <c r="E17" i="4"/>
</calcChain>
</file>

<file path=xl/sharedStrings.xml><?xml version="1.0" encoding="utf-8"?>
<sst xmlns="http://schemas.openxmlformats.org/spreadsheetml/2006/main" count="583" uniqueCount="333">
  <si>
    <t>TRITC</t>
  </si>
  <si>
    <t>Cy5</t>
  </si>
  <si>
    <t>tritc/488</t>
  </si>
  <si>
    <t>cy5/488</t>
  </si>
  <si>
    <t>tritc</t>
  </si>
  <si>
    <t>cy5</t>
  </si>
  <si>
    <t>name</t>
  </si>
  <si>
    <t>c17 64 neg control 40x take 1 ROI3</t>
  </si>
  <si>
    <t>c17 64 neg control 40x take 1 ROI4</t>
  </si>
  <si>
    <t>c17 64 neg control 40x ROI1</t>
  </si>
  <si>
    <t>c17 64 neg control 40x ROI2 new</t>
  </si>
  <si>
    <t>c17 64 star 40x take 2.1_ROI3_diffNPC_8.5</t>
  </si>
  <si>
    <t>C17 64 star 40x take 1.1_ROI2_diffNPCyes</t>
  </si>
  <si>
    <t>C17 64 star 40x take 1.1_ROI3_diffNPCyes</t>
  </si>
  <si>
    <t>C17 64 star 40x take 2.1_ROI5_diffNPCyes</t>
  </si>
  <si>
    <t>C17 64 star 40x take 2.2_ROI3_diffNPCyes</t>
  </si>
  <si>
    <t>C17 64 triangle 40x take 2.1_ROI4_diffNPCyes_8.5</t>
  </si>
  <si>
    <t>C17 64 triangle 40x take 1.2_ROI3_diffNPCyes_8.5</t>
  </si>
  <si>
    <t>C17 64 triangle 40x take 5.1_ROI4_diffNPCyes</t>
  </si>
  <si>
    <t>PTCHD1</t>
  </si>
  <si>
    <t>CACNA1E</t>
  </si>
  <si>
    <t>SHISA8</t>
  </si>
  <si>
    <t>ATP1A4</t>
  </si>
  <si>
    <t>c17 64 star 40x take 2.1 ROI1_NPC1</t>
  </si>
  <si>
    <t xml:space="preserve">c17 64 triangle 40x take 2.1_ROI1 redo NPC2 </t>
  </si>
  <si>
    <t>c17 64 triangle 40x take 2.1_ROI4_NPC3tail</t>
  </si>
  <si>
    <t>C17 64 triangle 40x take 4.1_ROI2redo_NPC3</t>
  </si>
  <si>
    <t>C17 64 triangle take 5.1 ROI3redo_NPC3</t>
  </si>
  <si>
    <t>C17 64 triangle take 5.1 ROI2redo_NPC2</t>
  </si>
  <si>
    <t xml:space="preserve">kidney </t>
  </si>
  <si>
    <t>Six1, shisa8 40x take 1.1_ROI1_Six1</t>
  </si>
  <si>
    <t>Six1, shisa8 40x take 1.1_ROI2_Six1NPC1</t>
  </si>
  <si>
    <t>Six1, shisa8 40x take 1.1_ROI3_stroma</t>
  </si>
  <si>
    <t>Six1, shisa8 40x take 1.3_ROI1_NPC1</t>
  </si>
  <si>
    <t>Six1, shisa8 40x take 1.3_ROI2_NPC2</t>
  </si>
  <si>
    <t>Six1, shisa8 40x take 1.3_ROI3_diffNPC</t>
  </si>
  <si>
    <t>Six1, shisa8 40x take 1.3_ROI4_diffNPC</t>
  </si>
  <si>
    <t>Six1, shisa8 40x take 1.3_ROI5_stroma</t>
  </si>
  <si>
    <t>Six1, shisa8 40x take 1.4_ROI1_NPC1</t>
  </si>
  <si>
    <t>Six1, shisa8 40x take 1.4_ROI2_NPC1</t>
  </si>
  <si>
    <t>Six1, shisa8 40x take 1.4_ROI3_stroma</t>
  </si>
  <si>
    <t>Six1, shisa8 40x take 1.4_ROI4_diffNPC</t>
  </si>
  <si>
    <t>Six1, shisa8 40x take 2.1_ROI1_NPC1</t>
  </si>
  <si>
    <t>Six1, shisa8 40x take 2.1_ROI2_NPC1</t>
  </si>
  <si>
    <t>Six1, shisa8 40x take 2.1_ROI3_stroma</t>
  </si>
  <si>
    <t>Six1, shisa8 40x take 2.1_ROI4_NPC2</t>
  </si>
  <si>
    <t>Six1, shisa8 40x take 2.3_ROI1_NPC1</t>
  </si>
  <si>
    <t>Six1, shisa8 40x take 2.3_ROI2_NPC2</t>
  </si>
  <si>
    <t>Six1, shisa8 40x take 2.3_ROI3_NPC3</t>
  </si>
  <si>
    <t>Six1, shisa8 40x take 2.3_ROI4_stroma</t>
  </si>
  <si>
    <t>Six1, shisa8 40x take 2.3_ROI5_stroma</t>
  </si>
  <si>
    <t>Six1, shisa8 40x take 2.4_ROI1_NPC1</t>
  </si>
  <si>
    <t>Six1, shisa8 40x take 2.4_ROI2_NPC2</t>
  </si>
  <si>
    <t>Six1, shisa8 40x take 2.4_ROI3_NPC3</t>
  </si>
  <si>
    <t>c15 63  star 40x take 1.1 ROI 2_NPC3</t>
  </si>
  <si>
    <t>c15 63  star 40x take 1.1 ROI1_NPC3</t>
  </si>
  <si>
    <t>c15 63  star 40x take 1.1_ROI1_diffNPC_8.5</t>
  </si>
  <si>
    <t>c15 63  star 40x take 1.1_ROI3_Six1_NPC2</t>
  </si>
  <si>
    <t>c15 63  star 40x take 1.2 ROI1 no six1 stroma</t>
  </si>
  <si>
    <t>c15 63  star 40x take 1.2 ROI2 no six1 stroma</t>
  </si>
  <si>
    <t>c15 63  star 40x take 1.2_ROI2_stromanosix1_8.5</t>
  </si>
  <si>
    <t>c15 63  star 40x take 1.2_ROI3_diffNPC_8.5</t>
  </si>
  <si>
    <t>c15 63  star 40x take 1.2_ROI3_stromanosix1</t>
  </si>
  <si>
    <t>c15 63  star 40x take 1.2_ROI4_stromanosix1</t>
  </si>
  <si>
    <t>c15 63  star 40x take 2.1_diffNPC_8.5</t>
  </si>
  <si>
    <t>c15 63  star 40x take 2.1_ROI1_six1_NPC2</t>
  </si>
  <si>
    <t>c15 63  star 40x take 2.1_ROI2_six1_NPC3</t>
  </si>
  <si>
    <t>c15 63  star 40x take 2.1_ROI3_diffNPC</t>
  </si>
  <si>
    <t>c15 63  star 40x take 2.1_ROI3_stromanosix1</t>
  </si>
  <si>
    <t>c15 63  star 40x take 2.1_ROI4_stromanosix1</t>
  </si>
  <si>
    <t>c15 63  star 40x take 2.2_ROI1_diffNPC</t>
  </si>
  <si>
    <t>c15 63  star 40x take 2.3_ROI11_8.5_NPC1ball</t>
  </si>
  <si>
    <t>c15 63 neg control 40X take 1.3_ROI1</t>
  </si>
  <si>
    <t>c15 63 neg control 40X take 1.3_ROI2</t>
  </si>
  <si>
    <t>c15 63 neg control 40X take 2.1_ROI1</t>
  </si>
  <si>
    <t>c15 63 neg control 40X take 2.1_ROI2</t>
  </si>
  <si>
    <t>c15 63 neg control 40X take 2.3_ROI1</t>
  </si>
  <si>
    <t>c15 63  triangle 40x take 1.1_ROI1_diffNPC_8.5</t>
  </si>
  <si>
    <t>c15 63  triangle 40x take 1.1_ROI2_stroma</t>
  </si>
  <si>
    <t>c15 63  triangle 40x take 1.3_ROI4_diffNPC_8.5</t>
  </si>
  <si>
    <t>c15 63  triangle 40x take 2.1 ROI1 also use for ATP41_NPC3</t>
  </si>
  <si>
    <t>c15 63  triangle 40x take 2.1 ROI2_NPC3</t>
  </si>
  <si>
    <t>c15 63  triangle 40x take 2.2 ROI3 ATP4_NPC1</t>
  </si>
  <si>
    <t>c15 63  triangle 40x take 3.1_ROI5_diffNPC</t>
  </si>
  <si>
    <t>c15 63  triangle 40x take 3.1_ROI6_diffNPC</t>
  </si>
  <si>
    <t>c15 63  triangle 40x take 3.2_ROI3_stroma</t>
  </si>
  <si>
    <t xml:space="preserve">16 weeks GA </t>
  </si>
  <si>
    <t xml:space="preserve">26 weeks </t>
  </si>
  <si>
    <t>c15 123 neg control 40x take 1 ROI1</t>
  </si>
  <si>
    <t>c15 123 neg control 40x take 1 ROI2</t>
  </si>
  <si>
    <t>c15 123 neg control 40x take 1_ROI3</t>
  </si>
  <si>
    <t>c15 123 neg control 40x take 1_ROI4</t>
  </si>
  <si>
    <t>c15 123 neg control 40x take 1_ROI5</t>
  </si>
  <si>
    <t>c15 123 star 40x take 1.1_ROI2_diffNPC</t>
  </si>
  <si>
    <t>c15 123 star 40x take 1.1_ROI3_diffNPC</t>
  </si>
  <si>
    <t>c15 123 star 40x take 1.2_diffNPC</t>
  </si>
  <si>
    <t>c15 123 star 40x take 2.1 ROI1_NPC2</t>
  </si>
  <si>
    <t>c15 123 star 40x take 2.2 ROI2 stroma no six2</t>
  </si>
  <si>
    <t>c15 123 star 40x take 2_ROI3_diffNPC</t>
  </si>
  <si>
    <t>c15 123 triangle 40x take 1.1_ROI1_diffNPC_7.27</t>
  </si>
  <si>
    <t>c15 123 triangle 40x take 1.2_ROI1_diffNPC_7.27</t>
  </si>
  <si>
    <t>c15 123 triangle 40x take 2.1 ROI1_NPC2</t>
  </si>
  <si>
    <t>c15 123 triangle 40x take 2.1 ROI2_NPC3</t>
  </si>
  <si>
    <t>c15 123 triangle 40x take 2.1_ROI2_diffNPC</t>
  </si>
  <si>
    <t>c15 123 triangle 40x take 2.2 ROI1_NPC2</t>
  </si>
  <si>
    <t>c15 123 triangle 40x take 2.2 ROI2_NPC3</t>
  </si>
  <si>
    <t xml:space="preserve">27 weeks </t>
  </si>
  <si>
    <t>Six1, shisa8 40x take 2.1_ROI5_NPC3</t>
  </si>
  <si>
    <t>c15 123 triangle 40x take 2_ROI6_NPC1</t>
  </si>
  <si>
    <t>c15 123 triangle 40x take 2.2_ROI4_NPC1</t>
  </si>
  <si>
    <t>c15 123 triangle 40x take 2.2 ROI5_NPC2</t>
  </si>
  <si>
    <t>Kidney</t>
  </si>
  <si>
    <t>c16 48 neg control 40x take 3 ROI2 new 7.30</t>
  </si>
  <si>
    <t>c16 48 neg control 40x take 3_ROI3</t>
  </si>
  <si>
    <t>c16 48 neg control 40x take 4_ROI1</t>
  </si>
  <si>
    <t>c16 48 neg control 40x take 4_ROI2</t>
  </si>
  <si>
    <t>c16 48 neg control 40x take 4_ROI3</t>
  </si>
  <si>
    <t>17 weeks</t>
  </si>
  <si>
    <t xml:space="preserve">17 weeks GA </t>
  </si>
  <si>
    <t>CACNA1E/SIX1</t>
  </si>
  <si>
    <t>c16 48 star 40x take 1.1_ROI1_Six1_NPC2</t>
  </si>
  <si>
    <t>c16 48 star 40x take 1.1_ROI2_Six1_NPC2</t>
  </si>
  <si>
    <t>c16 48 star 40x take 1.2_ROI1_Six1_8.5_NPC2</t>
  </si>
  <si>
    <t>c16 48 star 40x take 1_ROI3_stromasix1_8.5</t>
  </si>
  <si>
    <t>c16 48 star 40x take 2.1_ROI1_Six1_8.5_NPC2</t>
  </si>
  <si>
    <t>c16 48 star 40x take 2.1_ROI2_stromaattemptnosix1_8.5</t>
  </si>
  <si>
    <t>c16 48 star 40x take 1.1_ROI1_NPC1</t>
  </si>
  <si>
    <t>c16 48 star 40x take 1.1_ROI2_NPC1</t>
  </si>
  <si>
    <t>c16 48 star 40x take 1.2 ROI1 no six2 diff NPC</t>
  </si>
  <si>
    <t>c16 48 star 40x take 1.2 ROI2 no six2 diff NPC</t>
  </si>
  <si>
    <t>c16 48 star 40x take 2.1_ROI1_NPC1</t>
  </si>
  <si>
    <t>c16 48 star 40x take 2.1_ROI2_NPC1</t>
  </si>
  <si>
    <t>c16 48 star 40x take 2.2_ROI1_stromanosix1</t>
  </si>
  <si>
    <t>c16 48 star 40x take 2.2_ROI2_stromanosix1</t>
  </si>
  <si>
    <t>16 week grp neg control 40x 2.1_ROI1</t>
  </si>
  <si>
    <t>16 week grp neg control 40x 2.1_ROI2</t>
  </si>
  <si>
    <t>16 week grp neg control 40x 2.1_ROI3</t>
  </si>
  <si>
    <t>16 week grp neg control 40x 2.2_ROI1</t>
  </si>
  <si>
    <t>16 week grp neg control 40x 2.2_ROI2</t>
  </si>
  <si>
    <t>16 week ave</t>
  </si>
  <si>
    <t>Six1,ptchd1 40x take 1.2_ROI1_stroma</t>
  </si>
  <si>
    <t>Six1,ptchd1 40x take 1.2_ROI2_stroma</t>
  </si>
  <si>
    <t>Six1,ptchd1 40x take 2.2_ROI1_six1NPC1</t>
  </si>
  <si>
    <t>Six1,ptchd1 40x take 2.2_ROI2_stroma</t>
  </si>
  <si>
    <t>Six1,ptchd1 40x take 2.3_ROI1_NPC1</t>
  </si>
  <si>
    <t>Six1,ptchd1 40x take 2.3_ROI2_NPC1</t>
  </si>
  <si>
    <t>Six1,ptchd1 40x take 2.3_ROI3_NPC1</t>
  </si>
  <si>
    <t>Six1,ptchd1 40x take 2.3_ROI4_diffNPC</t>
  </si>
  <si>
    <t>Six1,ptchd1 40x take 2.5_ROI1_six1NPC1</t>
  </si>
  <si>
    <t>C16 48 Triangle 40x take 1.1_ROI1_NPC1_8.20</t>
  </si>
  <si>
    <t>C16 48 Triangle 40x take 1.1_ROI2_NPC2_8.20</t>
  </si>
  <si>
    <t>C16 48 Triangle 40x take 1.1_ROI3_NPC3_8.20</t>
  </si>
  <si>
    <t>C16 48 Triangle 40x take 2.1_ROI1_NPC1_8.20</t>
  </si>
  <si>
    <t>C16 48 Triangle 40x take 2.1_ROI2_NPC2_8.20</t>
  </si>
  <si>
    <t>C16 48 Triangle 40x take 2.1_ROI3_NPC3_8.20</t>
  </si>
  <si>
    <t>C16 48 Triangle 40x take 3.1_ROI1_NPC1_8.20</t>
  </si>
  <si>
    <t>C16 48 Triangle 40x take 3.1_ROI2_NPC2_8.20</t>
  </si>
  <si>
    <t>C16 48 Triangle 40x take 3.1_ROI3_NPC3_8.20</t>
  </si>
  <si>
    <t>c17 64 triangle 40x take 1.1 ROI1_NPC1_8.20</t>
  </si>
  <si>
    <t>c17 64 triangle 40x take 1.1 ROI2_NPC2_8.20</t>
  </si>
  <si>
    <t>c17 64 triangle 40x take 1.1 ROI3_diffNPC_8.20</t>
  </si>
  <si>
    <t>c17 64 triangle 40x take 2.1 ROI1_NPC1_8.20</t>
  </si>
  <si>
    <t>c17 64 triangle 40x take 2.1 ROI2_NPC2_8.20</t>
  </si>
  <si>
    <t>c17 64 triangle 40x take 2.1 ROI3_NPC3_8.20</t>
  </si>
  <si>
    <t>c17 64 triangle 40x take 3.1 ROI1_NPC1_8.20</t>
  </si>
  <si>
    <t>c17 64 triangle 40x take 3.1 ROI2_NPC2_8.20</t>
  </si>
  <si>
    <t>c15 123 triangle 40x take 2.1_ROI1_NPC1_8.20</t>
  </si>
  <si>
    <t>c15 123 triangle 40x take 2.1_ROI2_NPC2_8.20</t>
  </si>
  <si>
    <t>c15 123 triangle 40x take 2.1_ROI3_NPC3_8.20</t>
  </si>
  <si>
    <t>c15 123 triangle 40x take 3.1_ROI1_NPC1_8.20</t>
  </si>
  <si>
    <t>c15 123 triangle 40x take 3.1_ROI2_NPC2_8.20</t>
  </si>
  <si>
    <t>c15 123 triangle 40x take 3.1_ROI3_NPC3_8.20</t>
  </si>
  <si>
    <t>c15 123 triangle 40x take 3.2_ROI1_NPC1_8.20</t>
  </si>
  <si>
    <t>c15 123 triangle 40x take 3.2_ROI2_NPC2_8.20</t>
  </si>
  <si>
    <t>c15 123 triangle 40x take 3.2_ROI3_NPC3_8.20</t>
  </si>
  <si>
    <t>c15 63 triangle 40x take 1.1_ROI1_NPC1_8.20</t>
  </si>
  <si>
    <t>c15 63 triangle 40x take 1.1_ROI_NPC2_8.20</t>
  </si>
  <si>
    <t>c15 63 triangle 40x take 1.1_RO3_NPC3_8.20</t>
  </si>
  <si>
    <t>c15 63 triangle 40x take 1.2_ROI1_NPC1_8.20</t>
  </si>
  <si>
    <t>c15 63 triangle 40x take 1.2_ROI2_NPC2_8.20</t>
  </si>
  <si>
    <t>c15 63 triangle 40x take 1.2_ROI3_NPC3_8.20</t>
  </si>
  <si>
    <t>c15 63 triangle 40x take 1.3_ROI1_NPC1_8.20</t>
  </si>
  <si>
    <t>c15 63 triangle 40x take 1.3_ROI2_NPC2_8.20</t>
  </si>
  <si>
    <t>c15 63 triangle 40x take 1.3_ROI3_NPC3_8.20</t>
  </si>
  <si>
    <t>c15 63 triangle 40x take 1.3_ROI4_diffnpc_8.20</t>
  </si>
  <si>
    <t>26 weeks A</t>
  </si>
  <si>
    <t>26 weeks B</t>
  </si>
  <si>
    <t>26 A</t>
  </si>
  <si>
    <t>26b</t>
  </si>
  <si>
    <t>26a</t>
  </si>
  <si>
    <t xml:space="preserve">C17 64 (26 week A) ave </t>
  </si>
  <si>
    <t>c15 63 (27 week) ave</t>
  </si>
  <si>
    <t>c15 123 (26 week B)ave</t>
  </si>
  <si>
    <t>c16 48 (17 week) ave</t>
  </si>
  <si>
    <t>NPC1 young</t>
  </si>
  <si>
    <t>NPC1 old</t>
  </si>
  <si>
    <t>NPC 2 young</t>
  </si>
  <si>
    <t>NPC 2 old</t>
  </si>
  <si>
    <t>NPC3 young</t>
  </si>
  <si>
    <t>NPC3 old</t>
  </si>
  <si>
    <t>NPC group</t>
  </si>
  <si>
    <t>File Name</t>
  </si>
  <si>
    <t>NPC1</t>
  </si>
  <si>
    <t>NPC2</t>
  </si>
  <si>
    <t>NPC3</t>
  </si>
  <si>
    <t xml:space="preserve">Gestational Age (weeks) </t>
  </si>
  <si>
    <t>Read me file:</t>
  </si>
  <si>
    <t>Sample ID and associated gestational Age:</t>
  </si>
  <si>
    <t>16 week</t>
  </si>
  <si>
    <t>c16 48</t>
  </si>
  <si>
    <t>17 week</t>
  </si>
  <si>
    <t>c17 64</t>
  </si>
  <si>
    <t>26 week A</t>
  </si>
  <si>
    <t>c15 123</t>
  </si>
  <si>
    <t>26 week B</t>
  </si>
  <si>
    <t>c16 53</t>
  </si>
  <si>
    <t>27 week</t>
  </si>
  <si>
    <t xml:space="preserve">Each tab below represents quantification of RNAScope transcripts using Bitplane Imaris within a  300x300 pixel region.  The same spots detection algorithm in Bitplane Imaris was applied for all negative controls and all samples. </t>
  </si>
  <si>
    <t>488 represents number of transcripts identified in the 488nm fluorescent channel, TRITC represents number of transcripts identified in the TRITC fluorescent channel, and Cy5 represents number of transcripts identified in the Cy5 fluorescent channel</t>
  </si>
  <si>
    <t>The colors represent the following:</t>
  </si>
  <si>
    <t>stroma</t>
  </si>
  <si>
    <t>differentiated NPC</t>
  </si>
  <si>
    <t>nephron progenitor cells closest to cortical surface</t>
  </si>
  <si>
    <t>nephron progenitor cells farther from cortical surface</t>
  </si>
  <si>
    <t>nephron progenitor cels farthest from cortical surface</t>
  </si>
  <si>
    <t xml:space="preserve">stromal region near NPCs that do not contain NPC </t>
  </si>
  <si>
    <t>anatomically located just below the UB/NPC niche and costained with krt8/18</t>
  </si>
  <si>
    <t>Tab 1: Neg controls: quantification of any signal in 488, tritc, or cy5 channel of the five human archival samples used for quantification.</t>
  </si>
  <si>
    <t>Tab 10-14</t>
  </si>
  <si>
    <t xml:space="preserve">Tab 7-9: </t>
  </si>
  <si>
    <t xml:space="preserve">Tab 2-6: </t>
  </si>
  <si>
    <t>NPC</t>
  </si>
  <si>
    <t>Stroma</t>
  </si>
  <si>
    <t>nephron progenitor cells</t>
  </si>
  <si>
    <t>SIX1</t>
  </si>
  <si>
    <t>PTCHD1/SIX1</t>
  </si>
  <si>
    <t>C17 64 star 40x 1.2_ROI1_SIX1 NPC1</t>
  </si>
  <si>
    <t>c17 64 star 40x take 2.1_ROI1_SIX1_8.5_NPC1</t>
  </si>
  <si>
    <t>c17 64 star 40x take 2.1_ROI2_SIX1_8.5_NPC1</t>
  </si>
  <si>
    <t>c17 64 star 40x take 1.1_ROI1_stromanoSIX1</t>
  </si>
  <si>
    <t>c17 64 star 40x take 2_ROI2_stromanoSIX1_8.5</t>
  </si>
  <si>
    <t>c17 64 star 40x take 1.2_ROI3_stromanoSIX1</t>
  </si>
  <si>
    <t>c17 64 star 40x take 2.1 ROI3_stromanoSIX1</t>
  </si>
  <si>
    <t>c17 64 star 40x take 2.1 ROI4_stromanoSIX1</t>
  </si>
  <si>
    <t>c17 64 star 40x take 2.2 ROI3_stromanoSIX1</t>
  </si>
  <si>
    <t>c17 64 star 40x take 2.2 ROI4_stromanoSIX1</t>
  </si>
  <si>
    <t>C17 64 star 40x 1.2_ROI2_SIX1 is this diff or not will count as diff</t>
  </si>
  <si>
    <r>
      <t>represent the quantification of transcripts in the five archival samples for probes</t>
    </r>
    <r>
      <rPr>
        <i/>
        <sz val="11"/>
        <color theme="1"/>
        <rFont val="Calibri"/>
        <family val="2"/>
        <scheme val="minor"/>
      </rPr>
      <t xml:space="preserve"> SIX1</t>
    </r>
    <r>
      <rPr>
        <sz val="11"/>
        <color theme="1"/>
        <rFont val="Calibri"/>
        <family val="2"/>
        <scheme val="minor"/>
      </rPr>
      <t xml:space="preserve"> (488), </t>
    </r>
    <r>
      <rPr>
        <i/>
        <sz val="11"/>
        <color theme="1"/>
        <rFont val="Calibri"/>
        <family val="2"/>
        <scheme val="minor"/>
      </rPr>
      <t xml:space="preserve">SHISA8 </t>
    </r>
    <r>
      <rPr>
        <sz val="11"/>
        <color theme="1"/>
        <rFont val="Calibri"/>
        <family val="2"/>
        <scheme val="minor"/>
      </rPr>
      <t xml:space="preserve">(TRITC), and </t>
    </r>
    <r>
      <rPr>
        <i/>
        <sz val="11"/>
        <color theme="1"/>
        <rFont val="Calibri"/>
        <family val="2"/>
        <scheme val="minor"/>
      </rPr>
      <t>ATP1A4</t>
    </r>
    <r>
      <rPr>
        <sz val="11"/>
        <color theme="1"/>
        <rFont val="Calibri"/>
        <family val="2"/>
        <scheme val="minor"/>
      </rPr>
      <t xml:space="preserve"> (Cy5).  Both the channel color and respective probe are listed. The ratio of SHISA8/SIX1 (which is TRITC/488) is also provided in the far right column</t>
    </r>
  </si>
  <si>
    <r>
      <t xml:space="preserve">represent the </t>
    </r>
    <r>
      <rPr>
        <i/>
        <sz val="11"/>
        <color theme="1"/>
        <rFont val="Calibri"/>
        <family val="2"/>
        <scheme val="minor"/>
      </rPr>
      <t>SHISA8/SIX1</t>
    </r>
    <r>
      <rPr>
        <sz val="11"/>
        <color theme="1"/>
        <rFont val="Calibri"/>
        <family val="2"/>
        <scheme val="minor"/>
      </rPr>
      <t xml:space="preserve"> ratio of NPC1, NPC2, and NPC3 for young samples ( Tab7: 16 week and C16 48 (17 week)) and old samples (Tab 8: C17 64 (26 weeks A), C15 123 (26 weeks B, C15 63 (27 weeks)). Tab 9 shows total number of ratios used for analysis for NPC1,2, and 3 for young and old</t>
    </r>
  </si>
  <si>
    <t>SHISA8/SIX1</t>
  </si>
  <si>
    <t>Tab2:</t>
  </si>
  <si>
    <t>Tab3:</t>
  </si>
  <si>
    <t xml:space="preserve">Tab4: </t>
  </si>
  <si>
    <r>
      <t xml:space="preserve">16 week </t>
    </r>
    <r>
      <rPr>
        <i/>
        <sz val="11"/>
        <color theme="1"/>
        <rFont val="Calibri"/>
        <family val="2"/>
        <scheme val="minor"/>
      </rPr>
      <t>SIX1 SHISA8 ATP1A4</t>
    </r>
  </si>
  <si>
    <r>
      <t xml:space="preserve">c16 48  </t>
    </r>
    <r>
      <rPr>
        <i/>
        <sz val="11"/>
        <color theme="1"/>
        <rFont val="Calibri"/>
        <family val="2"/>
        <scheme val="minor"/>
      </rPr>
      <t>SIX1 SHISA ATP1A4</t>
    </r>
  </si>
  <si>
    <r>
      <t xml:space="preserve">c17 64 </t>
    </r>
    <r>
      <rPr>
        <i/>
        <sz val="11"/>
        <color theme="1"/>
        <rFont val="Calibri"/>
        <family val="2"/>
        <scheme val="minor"/>
      </rPr>
      <t>SIX1 SHISA8 ATP1A4</t>
    </r>
  </si>
  <si>
    <t xml:space="preserve">Tab5: </t>
  </si>
  <si>
    <r>
      <t xml:space="preserve">c15 123 </t>
    </r>
    <r>
      <rPr>
        <i/>
        <sz val="11"/>
        <color theme="1"/>
        <rFont val="Calibri"/>
        <family val="2"/>
        <scheme val="minor"/>
      </rPr>
      <t>SIX1 SHISA ATP1A4</t>
    </r>
  </si>
  <si>
    <r>
      <t xml:space="preserve">c16 53 </t>
    </r>
    <r>
      <rPr>
        <i/>
        <sz val="11"/>
        <color theme="1"/>
        <rFont val="Calibri"/>
        <family val="2"/>
        <scheme val="minor"/>
      </rPr>
      <t>SIX1 SHISA ATP1A4</t>
    </r>
  </si>
  <si>
    <t xml:space="preserve">Tab6: </t>
  </si>
  <si>
    <r>
      <t xml:space="preserve">represent the quantification of transcripts in the five archival samples for probes </t>
    </r>
    <r>
      <rPr>
        <i/>
        <sz val="11"/>
        <color theme="1"/>
        <rFont val="Calibri"/>
        <family val="2"/>
        <scheme val="minor"/>
      </rPr>
      <t>SIX1</t>
    </r>
    <r>
      <rPr>
        <sz val="11"/>
        <color theme="1"/>
        <rFont val="Calibri"/>
        <family val="2"/>
        <scheme val="minor"/>
      </rPr>
      <t xml:space="preserve"> (488),</t>
    </r>
    <r>
      <rPr>
        <i/>
        <sz val="11"/>
        <color theme="1"/>
        <rFont val="Calibri"/>
        <family val="2"/>
        <scheme val="minor"/>
      </rPr>
      <t xml:space="preserve"> PTCHD1 </t>
    </r>
    <r>
      <rPr>
        <sz val="11"/>
        <color theme="1"/>
        <rFont val="Calibri"/>
        <family val="2"/>
        <scheme val="minor"/>
      </rPr>
      <t xml:space="preserve">(TRITC), and </t>
    </r>
    <r>
      <rPr>
        <i/>
        <sz val="11"/>
        <color theme="1"/>
        <rFont val="Calibri"/>
        <family val="2"/>
        <scheme val="minor"/>
      </rPr>
      <t>CACNA1E</t>
    </r>
    <r>
      <rPr>
        <sz val="11"/>
        <color theme="1"/>
        <rFont val="Calibri"/>
        <family val="2"/>
        <scheme val="minor"/>
      </rPr>
      <t xml:space="preserve"> (Cy5).  Both the channel color and respective probe are listed. The ratio of </t>
    </r>
    <r>
      <rPr>
        <i/>
        <sz val="11"/>
        <color theme="1"/>
        <rFont val="Calibri"/>
        <family val="2"/>
        <scheme val="minor"/>
      </rPr>
      <t>PTCHD1/SIX1</t>
    </r>
    <r>
      <rPr>
        <sz val="11"/>
        <color theme="1"/>
        <rFont val="Calibri"/>
        <family val="2"/>
        <scheme val="minor"/>
      </rPr>
      <t xml:space="preserve"> (which is TRITC/488) and </t>
    </r>
    <r>
      <rPr>
        <i/>
        <sz val="11"/>
        <color theme="1"/>
        <rFont val="Calibri"/>
        <family val="2"/>
        <scheme val="minor"/>
      </rPr>
      <t>CACNA1E/SIX1</t>
    </r>
    <r>
      <rPr>
        <sz val="11"/>
        <color theme="1"/>
        <rFont val="Calibri"/>
        <family val="2"/>
        <scheme val="minor"/>
      </rPr>
      <t xml:space="preserve"> (Cy5/488)is also provided in the far right column</t>
    </r>
  </si>
  <si>
    <t>Tab 10:</t>
  </si>
  <si>
    <t>Tab11:</t>
  </si>
  <si>
    <t>Tab12:</t>
  </si>
  <si>
    <t>Tab13:</t>
  </si>
  <si>
    <t>Tab14:</t>
  </si>
  <si>
    <r>
      <t>16 week</t>
    </r>
    <r>
      <rPr>
        <i/>
        <sz val="11"/>
        <color theme="1"/>
        <rFont val="Calibri"/>
        <family val="2"/>
        <scheme val="minor"/>
      </rPr>
      <t xml:space="preserve"> SIX1 PTCHD1 CACNA1E</t>
    </r>
  </si>
  <si>
    <r>
      <t xml:space="preserve">c16 48  </t>
    </r>
    <r>
      <rPr>
        <i/>
        <sz val="11"/>
        <color theme="1"/>
        <rFont val="Calibri"/>
        <family val="2"/>
        <scheme val="minor"/>
      </rPr>
      <t>SIX1 PTCHD1 CACNA1E</t>
    </r>
  </si>
  <si>
    <r>
      <t xml:space="preserve">c17 64 </t>
    </r>
    <r>
      <rPr>
        <i/>
        <sz val="11"/>
        <color theme="1"/>
        <rFont val="Calibri"/>
        <family val="2"/>
        <scheme val="minor"/>
      </rPr>
      <t>SIX1 PTCHD1 CACNA1E</t>
    </r>
  </si>
  <si>
    <r>
      <t xml:space="preserve">c15 123 </t>
    </r>
    <r>
      <rPr>
        <i/>
        <sz val="11"/>
        <color theme="1"/>
        <rFont val="Calibri"/>
        <family val="2"/>
        <scheme val="minor"/>
      </rPr>
      <t>SIX1 PTCHD1 CACNA1E</t>
    </r>
  </si>
  <si>
    <r>
      <t xml:space="preserve">c16 53 </t>
    </r>
    <r>
      <rPr>
        <i/>
        <sz val="11"/>
        <color theme="1"/>
        <rFont val="Calibri"/>
        <family val="2"/>
        <scheme val="minor"/>
      </rPr>
      <t>SIX1 PTCHD1 CACNA1E</t>
    </r>
  </si>
  <si>
    <t>c15 123 star 40x take 2.1 ROI1_SIX1_NPC2</t>
  </si>
  <si>
    <t>c15 123 star 40x take 2.2 ROI1_SIX1_npc2</t>
  </si>
  <si>
    <t>c15 123 star 40x take 1.1-ROI1_SIX1_NPC3</t>
  </si>
  <si>
    <t>c15 123 star 40x take 1.2 ROI1 no SIX1 stroma</t>
  </si>
  <si>
    <t>c15 123 star 40x take 2.1 ROI 2no SIX1 stroma</t>
  </si>
  <si>
    <t>C17 64 triangle 40x take 1.1_ROI5_SIX1NPC1</t>
  </si>
  <si>
    <t>C17 64 triangle take 5.1 ROI1redo_SIX1NPC1onlyfew</t>
  </si>
  <si>
    <t>c15 123 triangle 40x take 1.2_ROI1_SIX1_8.5_NPC1</t>
  </si>
  <si>
    <t>c15 123 triangle 40x take 1.1_ROI1_SIX1_8.5_NPC1</t>
  </si>
  <si>
    <t>c15 63  triangle 40x take 1.3_ROI3_SIX1tip_8.5_NPC1</t>
  </si>
  <si>
    <t>c15 63  triangle 40x take 2.1_ROI4_SIX1_NPC1</t>
  </si>
  <si>
    <t>c17 64 triangle 40x take 1.1_ROI1_SIX1_8.5_NPC2</t>
  </si>
  <si>
    <t>C17 64 triangle 40x take 4.1_ROI4_SIX1NPC2</t>
  </si>
  <si>
    <t>c15 123 triangle 40x take 2.1_ROI1_SIX1NPC2</t>
  </si>
  <si>
    <t>c15 63  triangle 40x take 2.1_ROI3_SIX1_NPC2</t>
  </si>
  <si>
    <t>c15 63  triangle 40x take 3.1_ROI1_SIX1_NPC2</t>
  </si>
  <si>
    <t>c15 63  triangle 40x take 3.2_ROI2_SIX1_NPC2</t>
  </si>
  <si>
    <t>c15 63  triangle 40x take 2.2_ROI1_SIX1_8.5_NPC2</t>
  </si>
  <si>
    <t>c17 64 triangle 40x take 1.1_ROI2_SIX1_8.5_NPC</t>
  </si>
  <si>
    <t>c15 63  triangle 40x take 2.2_ROI3_SIX1tail_8.5_NPC3</t>
  </si>
  <si>
    <t>c15 63  triangle 40x take 3.1_ROI2_SIX1NPC3</t>
  </si>
  <si>
    <t>c15 63  triangle 40x take 3.1_ROI4_SIX1tail_NPC3</t>
  </si>
  <si>
    <t>c15 63  triangle 40x take 1.3_ROI2_SIX1tail_8.5_NPC3</t>
  </si>
  <si>
    <t>SIX1, shisa8 40x take 1.1_ROI1_SIX1</t>
  </si>
  <si>
    <t>SIX1, shisa8 40x take 1.1_ROI2_SIX1NPC1</t>
  </si>
  <si>
    <t>SIX1, shisa8 40x take 1.3_ROI1_NPC1</t>
  </si>
  <si>
    <t>SIX1, shisa8 40x take 1.4_ROI1_NPC1</t>
  </si>
  <si>
    <t>SIX1, shisa8 40x take 1.4_ROI2_NPC1</t>
  </si>
  <si>
    <t>SIX1, shisa8 40x take 2.3_ROI1_NPC1</t>
  </si>
  <si>
    <t>SIX1, shisa8 40x take 2.4_ROI1_NPC1</t>
  </si>
  <si>
    <t>SIX1, shisa8 40x take 2.1_ROI1_NPC1</t>
  </si>
  <si>
    <t>SIX1, shisa8 40x take 2.1_ROI2_NPC1</t>
  </si>
  <si>
    <t>SIX1, shisa8 40x take 1.3_ROI2_NPC2</t>
  </si>
  <si>
    <t>SIX1, shisa8 40x take 2.4_ROI2_NPC2</t>
  </si>
  <si>
    <t>SIX1, shisa8 40x take 2.1_ROI4_NPC2</t>
  </si>
  <si>
    <t>SIX1, shisa8 40x take 2.3_ROI2_NPC2</t>
  </si>
  <si>
    <t>SIX1, shisa8 40x take 2.3_ROI3_NPC3</t>
  </si>
  <si>
    <t>SIX1, shisa8 40x take 2.1_ROI5_NPC3</t>
  </si>
  <si>
    <t>SIX1, shisa8 40x take 2.4_ROI3_NPC3</t>
  </si>
  <si>
    <t>c15 63  triangle 40x take 2.2_ROI2_stromanoSIX1_8.5</t>
  </si>
  <si>
    <t>c15 63  triangle 40x take 2.2_ROI3_stromanoSIX1</t>
  </si>
  <si>
    <t>c15 63  triangle 40x take 3.1_ROI3_stromanoSIX1</t>
  </si>
  <si>
    <t>c15 123 triangle 40x take 1.1_ROI1_stromanoSIX1</t>
  </si>
  <si>
    <t>c15 123 triangle 40x take 1.1_ROI2_stromanoSIX1_7.27</t>
  </si>
  <si>
    <t>c15 123 triangle 40x take 2.2 ROI3 no SIX1_stroma</t>
  </si>
  <si>
    <t>c15 123 triangle 40x take 3.1_ROI1_stromanoSIX1_8.5</t>
  </si>
  <si>
    <t>c15 123 triangle 40x take 1.1-ROI2_stromanoSIX1_8.5</t>
  </si>
  <si>
    <t>c15 123 triangle 40x take 1.2_ROI2_stromanoSIX1</t>
  </si>
  <si>
    <t>c15 123 triangle 40x take 1.2_ROI2_stromanoSIX1_8.5</t>
  </si>
  <si>
    <t>c15 123 triangle 40x take 1.3-ROI1_stromanoSIX1_7.27</t>
  </si>
  <si>
    <t>c15 123 triangle 40x take 2.1 ROI4 no SIX1_stroma</t>
  </si>
  <si>
    <t>c15 123 triangle 40x take 1.1_ROI1_SIX1DIFFNPC</t>
  </si>
  <si>
    <t>c17 64 triangle 40x take 1.1_ROI3_stromanoSIX1_8.5</t>
  </si>
  <si>
    <t>c17 64 triangle 40x take 1.1_ROI4_stromanoSIX1_8.5</t>
  </si>
  <si>
    <t>c17 64 triangle 40x take 4.1_ROI3_stromanoSIX1</t>
  </si>
  <si>
    <t>c17 64 triangle 40x take 4.2_ROI2_stromanoSIX1</t>
  </si>
  <si>
    <t>c17 64 triangle 40x take 2.1_ROI3_stromanoSIX1_8.5</t>
  </si>
  <si>
    <t>C17 64 tiangle40x take 4.2_RIO3_diffNPCLBNwithSIX1</t>
  </si>
  <si>
    <t>c17 64 triangle 40x take 2.1_ROI2_DIFFNPCSIX1_8.5</t>
  </si>
  <si>
    <t>c16 48 triangle 40x take 1.3_ROI1_stromanoSIX1_8.5</t>
  </si>
  <si>
    <t>c16 48 triangle 40x take 1.1_ROI2_stromanoSIX1</t>
  </si>
  <si>
    <t>c16 48 triangle 40x take 1.3_ROI2_stromanoSIX1_8.5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</si>
</sst>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0"/>
      <name val="Arial"/>
      <family val="2"/>
    </font>
    <font>
      <b/>
      <sz val="10"/>
      <name val="Arial"/>
      <family val="2"/>
    </font>
    <font>
      <sz val="8"/>
      <name val="Calibri"/>
      <family val="2"/>
      <scheme val="minor"/>
    </font>
    <font>
      <i/>
      <sz val="11"/>
      <color theme="1"/>
      <name val="Calibri"/>
      <family val="2"/>
      <scheme val="minor"/>
    </font>
    <font>
      <b/>
      <i/>
      <sz val="11"/>
      <color theme="1"/>
      <name val="Calibri"/>
      <family val="2"/>
      <scheme val="minor"/>
    </font>
    <font>
      <b/>
      <i/>
      <sz val="1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xf numFmtId="0" fontId="0" fillId="2" borderId="0" xfId="0" applyFill="1"/>
    <xf numFmtId="0" fontId="0" fillId="3" borderId="0" xfId="0" applyFill="1"/>
    <xf numFmtId="0" fontId="0" fillId="0" borderId="0" xfId="0" applyFill="1"/>
    <xf numFmtId="0" fontId="0" fillId="4" borderId="0" xfId="0" applyFill="1"/>
    <xf numFmtId="0" fontId="0" fillId="5" borderId="0" xfId="0" applyFill="1"/>
    <xf numFmtId="0" fontId="0" fillId="0" borderId="0" xfId="0" applyAlignment="1">
      <alignment horizontal="center"/>
    </xf>
    <xf numFmtId="0" fontId="2" fillId="4" borderId="0" xfId="0" applyFont="1" applyFill="1"/>
    <xf numFmtId="0" fontId="0" fillId="6" borderId="0" xfId="0" applyFill="1"/>
    <xf numFmtId="0" fontId="3" fillId="0" borderId="0" xfId="0" applyFont="1"/>
    <xf numFmtId="0" fontId="2" fillId="0" borderId="0" xfId="0" applyFont="1"/>
    <xf numFmtId="0" fontId="2" fillId="2" borderId="0" xfId="0" applyFont="1" applyFill="1"/>
    <xf numFmtId="0" fontId="2" fillId="0" borderId="0" xfId="0" applyFont="1" applyFill="1"/>
    <xf numFmtId="0" fontId="1" fillId="0" borderId="0" xfId="0" applyFont="1" applyFill="1"/>
    <xf numFmtId="0" fontId="2" fillId="7" borderId="0" xfId="0" applyFont="1" applyFill="1"/>
    <xf numFmtId="0" fontId="0" fillId="7" borderId="0" xfId="0" applyFill="1"/>
    <xf numFmtId="0" fontId="2" fillId="6" borderId="0" xfId="0" applyFont="1" applyFill="1"/>
    <xf numFmtId="0" fontId="5" fillId="8" borderId="0" xfId="0" applyFont="1" applyFill="1" applyAlignment="1">
      <alignment horizontal="center"/>
    </xf>
    <xf numFmtId="0" fontId="0" fillId="0" borderId="0" xfId="0"/>
    <xf numFmtId="0" fontId="4" fillId="0" borderId="0" xfId="0" applyFont="1"/>
    <xf numFmtId="0" fontId="5" fillId="4" borderId="0" xfId="0" applyFont="1" applyFill="1" applyAlignment="1">
      <alignment horizontal="center"/>
    </xf>
    <xf numFmtId="0" fontId="5" fillId="7" borderId="0" xfId="0" applyFont="1" applyFill="1" applyAlignment="1">
      <alignment horizontal="center"/>
    </xf>
    <xf numFmtId="0" fontId="0" fillId="0" borderId="0" xfId="0" applyAlignment="1">
      <alignment horizontal="right"/>
    </xf>
    <xf numFmtId="0" fontId="0" fillId="0" borderId="0" xfId="0" applyFill="1" applyAlignment="1">
      <alignment horizontal="right"/>
    </xf>
    <xf numFmtId="0" fontId="2" fillId="0" borderId="0" xfId="0" applyFont="1" applyFill="1" applyAlignment="1">
      <alignment horizontal="right"/>
    </xf>
    <xf numFmtId="0" fontId="0" fillId="9" borderId="0" xfId="0" applyFill="1"/>
    <xf numFmtId="0" fontId="7" fillId="0" borderId="0" xfId="0" applyFont="1"/>
    <xf numFmtId="0" fontId="0" fillId="0" borderId="0" xfId="0" applyFont="1"/>
    <xf numFmtId="0" fontId="8" fillId="0" borderId="0" xfId="0" applyFont="1"/>
    <xf numFmtId="0" fontId="9" fillId="0" borderId="0" xfId="0" applyFont="1"/>
    <xf numFmtId="0" fontId="8" fillId="0" borderId="0" xfId="0" applyFont="1" applyFill="1"/>
  </cellXfs>
  <cellStyles count="1">
    <cellStyle name="Normal" xfId="0" builtinId="0"/>
  </cellStyles>
  <dxfs count="5">
    <dxf>
      <fill>
        <patternFill patternType="solid">
          <fgColor rgb="FF92D050"/>
          <bgColor rgb="FF000000"/>
        </patternFill>
      </fill>
    </dxf>
    <dxf>
      <fill>
        <patternFill patternType="solid">
          <fgColor rgb="FF92D050"/>
          <bgColor rgb="FF000000"/>
        </patternFill>
      </fill>
    </dxf>
    <dxf>
      <fill>
        <patternFill patternType="solid">
          <fgColor rgb="FF92D050"/>
          <bgColor rgb="FF000000"/>
        </patternFill>
      </fill>
    </dxf>
    <dxf>
      <fill>
        <patternFill patternType="solid">
          <fgColor rgb="FF92D050"/>
          <bgColor rgb="FF000000"/>
        </patternFill>
      </fill>
    </dxf>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DC3C-BE6B-47EC-A1B4-6481D48936E7}">
  <dimension ref="A1:G35"/>
  <sheetViews>
    <sheetView topLeftCell="A25" workbookViewId="0">
      <selection activeCell="G37" sqref="G37"/>
    </sheetView>
  </sheetViews>
  <sheetFormatPr defaultRowHeight="15" x14ac:dyDescent="0.25"/>
  <cols>
    <col min="2" max="2" width="24.28515625" customWidth="1"/>
  </cols>
  <sheetData>
    <row r="1" spans="1:7" x14ac:dyDescent="0.25">
      <c r="A1" t="s">
        <v>206</v>
      </c>
    </row>
    <row r="2" spans="1:7" x14ac:dyDescent="0.25">
      <c r="A2" t="s">
        <v>217</v>
      </c>
    </row>
    <row r="3" spans="1:7" x14ac:dyDescent="0.25">
      <c r="A3" t="s">
        <v>227</v>
      </c>
    </row>
    <row r="4" spans="1:7" x14ac:dyDescent="0.25">
      <c r="B4" t="s">
        <v>207</v>
      </c>
    </row>
    <row r="5" spans="1:7" x14ac:dyDescent="0.25">
      <c r="B5" t="s">
        <v>208</v>
      </c>
      <c r="C5" t="s">
        <v>208</v>
      </c>
    </row>
    <row r="6" spans="1:7" x14ac:dyDescent="0.25">
      <c r="B6" t="s">
        <v>209</v>
      </c>
      <c r="C6" t="s">
        <v>210</v>
      </c>
    </row>
    <row r="7" spans="1:7" x14ac:dyDescent="0.25">
      <c r="B7" t="s">
        <v>211</v>
      </c>
      <c r="C7" t="s">
        <v>212</v>
      </c>
    </row>
    <row r="8" spans="1:7" x14ac:dyDescent="0.25">
      <c r="B8" t="s">
        <v>213</v>
      </c>
      <c r="C8" t="s">
        <v>214</v>
      </c>
      <c r="G8" s="28"/>
    </row>
    <row r="9" spans="1:7" x14ac:dyDescent="0.25">
      <c r="B9" t="s">
        <v>215</v>
      </c>
      <c r="C9" t="s">
        <v>216</v>
      </c>
    </row>
    <row r="10" spans="1:7" x14ac:dyDescent="0.25">
      <c r="B10" t="s">
        <v>218</v>
      </c>
    </row>
    <row r="11" spans="1:7" x14ac:dyDescent="0.25">
      <c r="A11" t="s">
        <v>230</v>
      </c>
      <c r="B11" t="s">
        <v>247</v>
      </c>
    </row>
    <row r="12" spans="1:7" x14ac:dyDescent="0.25">
      <c r="B12" t="s">
        <v>219</v>
      </c>
    </row>
    <row r="13" spans="1:7" x14ac:dyDescent="0.25">
      <c r="B13" s="2" t="s">
        <v>202</v>
      </c>
      <c r="C13" t="s">
        <v>222</v>
      </c>
    </row>
    <row r="14" spans="1:7" x14ac:dyDescent="0.25">
      <c r="B14" s="5" t="s">
        <v>203</v>
      </c>
      <c r="C14" t="s">
        <v>223</v>
      </c>
    </row>
    <row r="15" spans="1:7" x14ac:dyDescent="0.25">
      <c r="B15" s="16" t="s">
        <v>204</v>
      </c>
      <c r="C15" t="s">
        <v>224</v>
      </c>
    </row>
    <row r="16" spans="1:7" x14ac:dyDescent="0.25">
      <c r="B16" s="26" t="s">
        <v>220</v>
      </c>
      <c r="C16" t="s">
        <v>225</v>
      </c>
    </row>
    <row r="17" spans="1:3" x14ac:dyDescent="0.25">
      <c r="B17" s="9" t="s">
        <v>221</v>
      </c>
      <c r="C17" t="s">
        <v>226</v>
      </c>
    </row>
    <row r="18" spans="1:3" x14ac:dyDescent="0.25">
      <c r="A18" t="s">
        <v>250</v>
      </c>
      <c r="B18" t="s">
        <v>253</v>
      </c>
    </row>
    <row r="19" spans="1:3" x14ac:dyDescent="0.25">
      <c r="A19" s="19" t="s">
        <v>251</v>
      </c>
      <c r="B19" s="19" t="s">
        <v>254</v>
      </c>
    </row>
    <row r="20" spans="1:3" x14ac:dyDescent="0.25">
      <c r="A20" t="s">
        <v>252</v>
      </c>
      <c r="B20" t="s">
        <v>255</v>
      </c>
    </row>
    <row r="21" spans="1:3" x14ac:dyDescent="0.25">
      <c r="A21" t="s">
        <v>256</v>
      </c>
      <c r="B21" t="s">
        <v>257</v>
      </c>
    </row>
    <row r="22" spans="1:3" x14ac:dyDescent="0.25">
      <c r="A22" t="s">
        <v>259</v>
      </c>
      <c r="B22" t="s">
        <v>258</v>
      </c>
    </row>
    <row r="24" spans="1:3" x14ac:dyDescent="0.25">
      <c r="A24" s="19" t="s">
        <v>229</v>
      </c>
      <c r="B24" s="19" t="s">
        <v>248</v>
      </c>
    </row>
    <row r="26" spans="1:3" x14ac:dyDescent="0.25">
      <c r="A26" t="s">
        <v>228</v>
      </c>
      <c r="B26" s="19" t="s">
        <v>260</v>
      </c>
    </row>
    <row r="27" spans="1:3" x14ac:dyDescent="0.25">
      <c r="B27" s="6" t="s">
        <v>231</v>
      </c>
      <c r="C27" t="s">
        <v>233</v>
      </c>
    </row>
    <row r="28" spans="1:3" x14ac:dyDescent="0.25">
      <c r="B28" s="3" t="s">
        <v>232</v>
      </c>
      <c r="C28" s="19" t="s">
        <v>225</v>
      </c>
    </row>
    <row r="29" spans="1:3" x14ac:dyDescent="0.25">
      <c r="B29" s="9" t="s">
        <v>221</v>
      </c>
      <c r="C29" s="19" t="s">
        <v>226</v>
      </c>
    </row>
    <row r="31" spans="1:3" x14ac:dyDescent="0.25">
      <c r="A31" t="s">
        <v>261</v>
      </c>
      <c r="B31" s="19" t="s">
        <v>266</v>
      </c>
    </row>
    <row r="32" spans="1:3" x14ac:dyDescent="0.25">
      <c r="A32" t="s">
        <v>262</v>
      </c>
      <c r="B32" s="19" t="s">
        <v>267</v>
      </c>
    </row>
    <row r="33" spans="1:2" x14ac:dyDescent="0.25">
      <c r="A33" t="s">
        <v>263</v>
      </c>
      <c r="B33" s="19" t="s">
        <v>268</v>
      </c>
    </row>
    <row r="34" spans="1:2" x14ac:dyDescent="0.25">
      <c r="A34" t="s">
        <v>264</v>
      </c>
      <c r="B34" s="19" t="s">
        <v>269</v>
      </c>
    </row>
    <row r="35" spans="1:2" x14ac:dyDescent="0.25">
      <c r="A35" t="s">
        <v>265</v>
      </c>
      <c r="B35" s="19" t="s">
        <v>270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286A-E28D-4C1F-BA85-DBDAA6F06EC2}">
  <dimension ref="A1:F22"/>
  <sheetViews>
    <sheetView workbookViewId="0">
      <selection activeCell="H34" sqref="H34"/>
    </sheetView>
  </sheetViews>
  <sheetFormatPr defaultRowHeight="15" x14ac:dyDescent="0.25"/>
  <cols>
    <col min="1" max="1" width="18.7109375" customWidth="1"/>
    <col min="2" max="2" width="14.5703125" customWidth="1"/>
    <col min="3" max="3" width="22.42578125" customWidth="1"/>
    <col min="4" max="4" width="16.42578125" customWidth="1"/>
    <col min="5" max="5" width="23" customWidth="1"/>
    <col min="6" max="6" width="18.42578125" customWidth="1"/>
  </cols>
  <sheetData>
    <row r="1" spans="1:6" x14ac:dyDescent="0.25">
      <c r="A1" s="18" t="s">
        <v>194</v>
      </c>
      <c r="B1" s="18" t="s">
        <v>195</v>
      </c>
      <c r="C1" s="21" t="s">
        <v>196</v>
      </c>
      <c r="D1" s="21" t="s">
        <v>197</v>
      </c>
      <c r="E1" s="22" t="s">
        <v>198</v>
      </c>
      <c r="F1" s="22" t="s">
        <v>199</v>
      </c>
    </row>
    <row r="2" spans="1:6" x14ac:dyDescent="0.25">
      <c r="A2" s="20">
        <v>0.180952</v>
      </c>
      <c r="B2" s="20">
        <v>0.196078</v>
      </c>
      <c r="C2" s="20">
        <v>0.36538500000000002</v>
      </c>
      <c r="D2" s="20">
        <v>0.204762</v>
      </c>
      <c r="E2" s="20">
        <v>0.55384599999999995</v>
      </c>
      <c r="F2" s="20">
        <v>0.63917500000000005</v>
      </c>
    </row>
    <row r="3" spans="1:6" x14ac:dyDescent="0.25">
      <c r="A3" s="20">
        <v>0.44347799999999998</v>
      </c>
      <c r="B3" s="20">
        <v>0.21774199999999999</v>
      </c>
      <c r="C3" s="20">
        <v>0.282051</v>
      </c>
      <c r="D3" s="20">
        <v>0.34883700000000001</v>
      </c>
      <c r="E3" s="20">
        <v>0.29090899999999997</v>
      </c>
      <c r="F3" s="20">
        <v>0.56818199999999996</v>
      </c>
    </row>
    <row r="4" spans="1:6" x14ac:dyDescent="0.25">
      <c r="A4" s="20">
        <v>0.25423699999999999</v>
      </c>
      <c r="B4" s="20">
        <v>0.35714299999999999</v>
      </c>
      <c r="C4" s="20">
        <v>0.4</v>
      </c>
      <c r="D4" s="20">
        <v>0.268293</v>
      </c>
      <c r="E4" s="20">
        <v>0.51020399999999999</v>
      </c>
      <c r="F4" s="20">
        <v>0.39263799999999999</v>
      </c>
    </row>
    <row r="5" spans="1:6" x14ac:dyDescent="0.25">
      <c r="A5" s="20">
        <v>0.34375</v>
      </c>
      <c r="B5" s="20">
        <v>0.38333299999999998</v>
      </c>
      <c r="C5" s="20">
        <v>0.28985499999999997</v>
      </c>
      <c r="D5" s="20">
        <v>0.33082699999999998</v>
      </c>
      <c r="E5" s="20">
        <v>0.3125</v>
      </c>
      <c r="F5" s="20">
        <v>0.45070399999999999</v>
      </c>
    </row>
    <row r="6" spans="1:6" x14ac:dyDescent="0.25">
      <c r="A6" s="20">
        <v>0.25333299999999997</v>
      </c>
      <c r="B6" s="20">
        <v>0.13253000000000001</v>
      </c>
      <c r="C6" s="20">
        <v>0.17297299999999999</v>
      </c>
      <c r="D6" s="20">
        <v>0.29850700000000002</v>
      </c>
      <c r="E6" s="20">
        <v>0.37795299999999998</v>
      </c>
      <c r="F6" s="20">
        <v>0.58510600000000001</v>
      </c>
    </row>
    <row r="7" spans="1:6" x14ac:dyDescent="0.25">
      <c r="A7" s="20">
        <v>0.205128</v>
      </c>
      <c r="B7" s="20">
        <v>5.3762999999999998E-2</v>
      </c>
      <c r="C7" s="20">
        <v>0.205128</v>
      </c>
      <c r="D7" s="20">
        <v>0.41128999999999999</v>
      </c>
      <c r="E7" s="20">
        <v>0.36440699999999998</v>
      </c>
      <c r="F7" s="20">
        <v>0.42857099999999998</v>
      </c>
    </row>
    <row r="8" spans="1:6" x14ac:dyDescent="0.25">
      <c r="A8" s="20">
        <v>0.115385</v>
      </c>
      <c r="B8" s="20">
        <v>0.18090500000000001</v>
      </c>
      <c r="C8" s="20">
        <v>0.28030300000000002</v>
      </c>
      <c r="D8" s="20">
        <v>0.30612200000000001</v>
      </c>
      <c r="E8" s="20"/>
      <c r="F8" s="20">
        <v>0.776119</v>
      </c>
    </row>
    <row r="9" spans="1:6" x14ac:dyDescent="0.25">
      <c r="A9" s="20">
        <v>0.18897600000000001</v>
      </c>
      <c r="B9" s="20">
        <v>0.20408200000000001</v>
      </c>
      <c r="C9" s="20"/>
      <c r="D9" s="20">
        <v>0.29166700000000001</v>
      </c>
      <c r="E9" s="20"/>
      <c r="F9" s="20">
        <v>0.70769199999999999</v>
      </c>
    </row>
    <row r="10" spans="1:6" x14ac:dyDescent="0.25">
      <c r="A10" s="20">
        <v>0.10377400000000001</v>
      </c>
      <c r="B10" s="20">
        <v>0.288462</v>
      </c>
      <c r="C10" s="20"/>
      <c r="D10" s="20">
        <v>0.27312799999999998</v>
      </c>
      <c r="E10" s="20"/>
      <c r="F10" s="20">
        <v>0.40677999999999997</v>
      </c>
    </row>
    <row r="11" spans="1:6" x14ac:dyDescent="0.25">
      <c r="A11" s="20">
        <v>0.25373099999999998</v>
      </c>
      <c r="B11" s="20">
        <v>0.49019600000000002</v>
      </c>
      <c r="C11" s="20"/>
      <c r="D11" s="20">
        <v>0.40828399999999998</v>
      </c>
      <c r="E11" s="20"/>
      <c r="F11" s="20">
        <v>0.63095199999999996</v>
      </c>
    </row>
    <row r="12" spans="1:6" x14ac:dyDescent="0.25">
      <c r="A12" s="20">
        <v>0.31764700000000001</v>
      </c>
      <c r="B12" s="20">
        <v>0.30612200000000001</v>
      </c>
      <c r="C12" s="20"/>
      <c r="D12" s="20">
        <v>0.42647099999999999</v>
      </c>
      <c r="E12" s="20"/>
      <c r="F12" s="20">
        <v>0.52678599999999998</v>
      </c>
    </row>
    <row r="13" spans="1:6" x14ac:dyDescent="0.25">
      <c r="A13" s="20">
        <v>0.24218799999999999</v>
      </c>
      <c r="B13" s="20">
        <v>0.17948700000000001</v>
      </c>
      <c r="C13" s="20"/>
      <c r="D13" s="20">
        <v>0.408163</v>
      </c>
      <c r="E13" s="20"/>
      <c r="F13" s="20">
        <v>0.54054100000000005</v>
      </c>
    </row>
    <row r="14" spans="1:6" x14ac:dyDescent="0.25">
      <c r="A14" s="20"/>
      <c r="B14" s="20">
        <v>9.0909000000000004E-2</v>
      </c>
      <c r="C14" s="20"/>
      <c r="D14" s="20">
        <v>0.33823500000000001</v>
      </c>
      <c r="E14" s="20"/>
      <c r="F14" s="20">
        <v>0.56799999999999995</v>
      </c>
    </row>
    <row r="15" spans="1:6" x14ac:dyDescent="0.25">
      <c r="A15" s="20"/>
      <c r="B15" s="20">
        <v>0.29770999999999997</v>
      </c>
      <c r="C15" s="20"/>
      <c r="D15" s="20">
        <v>0.33333299999999999</v>
      </c>
      <c r="E15" s="20"/>
      <c r="F15" s="20">
        <v>0.32967000000000002</v>
      </c>
    </row>
    <row r="16" spans="1:6" x14ac:dyDescent="0.25">
      <c r="A16" s="20"/>
      <c r="B16" s="20">
        <v>0.35833300000000001</v>
      </c>
      <c r="C16" s="20"/>
      <c r="D16" s="20">
        <v>0.20569599999999999</v>
      </c>
      <c r="E16" s="20"/>
      <c r="F16" s="20">
        <v>0.47014899999999998</v>
      </c>
    </row>
    <row r="17" spans="1:6" x14ac:dyDescent="0.25">
      <c r="A17" s="20"/>
      <c r="B17" s="20">
        <v>0.17307700000000001</v>
      </c>
      <c r="C17" s="20"/>
      <c r="D17" s="20">
        <v>0.170213</v>
      </c>
      <c r="E17" s="20"/>
      <c r="F17" s="20">
        <v>0.49809900000000001</v>
      </c>
    </row>
    <row r="18" spans="1:6" x14ac:dyDescent="0.25">
      <c r="A18" s="20"/>
      <c r="B18" s="20">
        <v>0.625</v>
      </c>
      <c r="C18" s="20"/>
      <c r="D18" s="20">
        <v>0.39495799999999998</v>
      </c>
      <c r="E18" s="20"/>
      <c r="F18" s="20">
        <v>0.23913000000000001</v>
      </c>
    </row>
    <row r="19" spans="1:6" x14ac:dyDescent="0.25">
      <c r="A19" s="20"/>
      <c r="B19" s="20">
        <v>0.35483900000000002</v>
      </c>
      <c r="C19" s="20"/>
      <c r="D19" s="20">
        <v>0.31782899999999997</v>
      </c>
      <c r="E19" s="20"/>
      <c r="F19" s="20">
        <v>0.746479</v>
      </c>
    </row>
    <row r="20" spans="1:6" x14ac:dyDescent="0.25">
      <c r="A20" s="20"/>
      <c r="B20" s="20"/>
      <c r="C20" s="20"/>
      <c r="D20" s="20">
        <v>0.42499999999999999</v>
      </c>
      <c r="E20" s="20"/>
      <c r="F20" s="20">
        <v>0.54717000000000005</v>
      </c>
    </row>
    <row r="21" spans="1:6" x14ac:dyDescent="0.25">
      <c r="A21" s="20"/>
      <c r="B21" s="20"/>
      <c r="C21" s="20"/>
      <c r="D21" s="20">
        <v>0.15942000000000001</v>
      </c>
      <c r="E21" s="20"/>
      <c r="F21" s="20"/>
    </row>
    <row r="22" spans="1:6" x14ac:dyDescent="0.25">
      <c r="A22" s="20"/>
      <c r="B22" s="20"/>
      <c r="C22" s="20"/>
      <c r="D22" s="20">
        <v>0.23636399999999999</v>
      </c>
      <c r="E22" s="20"/>
      <c r="F22"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35AD-06FB-4C04-89BF-DBFF2CEB5DA7}">
  <dimension ref="A1:G11"/>
  <sheetViews>
    <sheetView workbookViewId="0">
      <selection activeCell="B1" sqref="B1:G1"/>
    </sheetView>
  </sheetViews>
  <sheetFormatPr defaultRowHeight="15" x14ac:dyDescent="0.25"/>
  <cols>
    <col min="1" max="1" width="38.5703125" customWidth="1"/>
  </cols>
  <sheetData>
    <row r="1" spans="1:7" x14ac:dyDescent="0.25">
      <c r="A1" t="s">
        <v>117</v>
      </c>
      <c r="B1" s="30" t="s">
        <v>234</v>
      </c>
      <c r="C1" s="30" t="s">
        <v>19</v>
      </c>
      <c r="D1" s="30" t="s">
        <v>20</v>
      </c>
      <c r="E1" s="30" t="s">
        <v>235</v>
      </c>
      <c r="F1" s="30" t="s">
        <v>119</v>
      </c>
      <c r="G1" s="27"/>
    </row>
    <row r="2" spans="1:7" x14ac:dyDescent="0.25">
      <c r="A2" s="7" t="s">
        <v>6</v>
      </c>
      <c r="B2" s="7">
        <v>488</v>
      </c>
      <c r="C2" s="7" t="s">
        <v>4</v>
      </c>
      <c r="D2" s="7" t="s">
        <v>5</v>
      </c>
      <c r="E2" s="7" t="s">
        <v>2</v>
      </c>
      <c r="F2" s="7" t="s">
        <v>3</v>
      </c>
    </row>
    <row r="3" spans="1:7" x14ac:dyDescent="0.25">
      <c r="A3" s="6" t="s">
        <v>142</v>
      </c>
      <c r="B3" s="6">
        <v>74</v>
      </c>
      <c r="C3" s="6">
        <v>10</v>
      </c>
      <c r="D3" s="6">
        <v>19</v>
      </c>
      <c r="E3">
        <f t="shared" ref="E3:E11" si="0">C3/B3</f>
        <v>0.13513513513513514</v>
      </c>
      <c r="F3">
        <f t="shared" ref="F3:F11" si="1">D3/B3</f>
        <v>0.25675675675675674</v>
      </c>
    </row>
    <row r="4" spans="1:7" x14ac:dyDescent="0.25">
      <c r="A4" s="6" t="s">
        <v>144</v>
      </c>
      <c r="B4" s="6">
        <v>26</v>
      </c>
      <c r="C4" s="6">
        <v>13</v>
      </c>
      <c r="D4" s="6">
        <v>9</v>
      </c>
      <c r="E4">
        <f t="shared" si="0"/>
        <v>0.5</v>
      </c>
      <c r="F4">
        <f t="shared" si="1"/>
        <v>0.34615384615384615</v>
      </c>
    </row>
    <row r="5" spans="1:7" x14ac:dyDescent="0.25">
      <c r="A5" s="6" t="s">
        <v>145</v>
      </c>
      <c r="B5" s="6">
        <v>59</v>
      </c>
      <c r="C5" s="6">
        <v>9</v>
      </c>
      <c r="D5" s="6">
        <v>12</v>
      </c>
      <c r="E5">
        <f t="shared" si="0"/>
        <v>0.15254237288135594</v>
      </c>
      <c r="F5">
        <f t="shared" si="1"/>
        <v>0.20338983050847459</v>
      </c>
    </row>
    <row r="6" spans="1:7" x14ac:dyDescent="0.25">
      <c r="A6" s="6" t="s">
        <v>146</v>
      </c>
      <c r="B6" s="6">
        <v>46</v>
      </c>
      <c r="C6" s="6">
        <v>5</v>
      </c>
      <c r="D6" s="6">
        <v>15</v>
      </c>
      <c r="E6">
        <f t="shared" si="0"/>
        <v>0.10869565217391304</v>
      </c>
      <c r="F6">
        <f t="shared" si="1"/>
        <v>0.32608695652173914</v>
      </c>
    </row>
    <row r="7" spans="1:7" x14ac:dyDescent="0.25">
      <c r="A7" s="6" t="s">
        <v>148</v>
      </c>
      <c r="B7" s="6">
        <v>37</v>
      </c>
      <c r="C7" s="6">
        <v>7</v>
      </c>
      <c r="D7" s="6">
        <v>11</v>
      </c>
      <c r="E7">
        <f t="shared" si="0"/>
        <v>0.1891891891891892</v>
      </c>
      <c r="F7">
        <f t="shared" si="1"/>
        <v>0.29729729729729731</v>
      </c>
    </row>
    <row r="8" spans="1:7" x14ac:dyDescent="0.25">
      <c r="A8" s="3" t="s">
        <v>140</v>
      </c>
      <c r="B8" s="3">
        <v>6</v>
      </c>
      <c r="C8" s="3">
        <v>3</v>
      </c>
      <c r="D8" s="3">
        <v>8</v>
      </c>
      <c r="E8">
        <f t="shared" si="0"/>
        <v>0.5</v>
      </c>
      <c r="F8">
        <f t="shared" si="1"/>
        <v>1.3333333333333333</v>
      </c>
    </row>
    <row r="9" spans="1:7" x14ac:dyDescent="0.25">
      <c r="A9" s="3" t="s">
        <v>141</v>
      </c>
      <c r="B9" s="3">
        <v>17</v>
      </c>
      <c r="C9" s="3">
        <v>6</v>
      </c>
      <c r="D9" s="3">
        <v>5</v>
      </c>
      <c r="E9">
        <f t="shared" si="0"/>
        <v>0.35294117647058826</v>
      </c>
      <c r="F9">
        <f t="shared" si="1"/>
        <v>0.29411764705882354</v>
      </c>
    </row>
    <row r="10" spans="1:7" x14ac:dyDescent="0.25">
      <c r="A10" s="3" t="s">
        <v>143</v>
      </c>
      <c r="B10" s="3">
        <v>4</v>
      </c>
      <c r="C10" s="3">
        <v>4</v>
      </c>
      <c r="D10" s="3">
        <v>3</v>
      </c>
      <c r="E10">
        <f t="shared" si="0"/>
        <v>1</v>
      </c>
      <c r="F10">
        <f t="shared" si="1"/>
        <v>0.75</v>
      </c>
    </row>
    <row r="11" spans="1:7" x14ac:dyDescent="0.25">
      <c r="A11" s="9" t="s">
        <v>147</v>
      </c>
      <c r="B11" s="9">
        <v>72</v>
      </c>
      <c r="C11" s="9">
        <v>14</v>
      </c>
      <c r="D11" s="9">
        <v>20</v>
      </c>
      <c r="E11">
        <f t="shared" si="0"/>
        <v>0.19444444444444445</v>
      </c>
      <c r="F11">
        <f t="shared" si="1"/>
        <v>0.27777777777777779</v>
      </c>
    </row>
  </sheetData>
  <autoFilter ref="A2:F2" xr:uid="{CCBCAE5B-389A-4C00-9634-6EF6D1F8B185}">
    <sortState xmlns:xlrd2="http://schemas.microsoft.com/office/spreadsheetml/2017/richdata2" ref="A3:F11">
      <sortCondition sortBy="cellColor" ref="A2" dxfId="1"/>
    </sortState>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4BD1-0816-4A1C-A5FF-97642A791037}">
  <dimension ref="A1:G16"/>
  <sheetViews>
    <sheetView workbookViewId="0">
      <selection activeCell="B1" sqref="B1:G1"/>
    </sheetView>
  </sheetViews>
  <sheetFormatPr defaultRowHeight="15" x14ac:dyDescent="0.25"/>
  <cols>
    <col min="1" max="1" width="51.7109375" customWidth="1"/>
    <col min="5" max="5" width="17.28515625" customWidth="1"/>
  </cols>
  <sheetData>
    <row r="1" spans="1:7" x14ac:dyDescent="0.25">
      <c r="A1" t="s">
        <v>117</v>
      </c>
      <c r="B1" s="30" t="s">
        <v>234</v>
      </c>
      <c r="C1" s="30" t="s">
        <v>19</v>
      </c>
      <c r="D1" s="30" t="s">
        <v>20</v>
      </c>
      <c r="E1" s="30" t="s">
        <v>235</v>
      </c>
      <c r="F1" s="30" t="s">
        <v>119</v>
      </c>
      <c r="G1" s="27"/>
    </row>
    <row r="2" spans="1:7" x14ac:dyDescent="0.25">
      <c r="A2" s="7" t="s">
        <v>6</v>
      </c>
      <c r="B2" s="7">
        <v>488</v>
      </c>
      <c r="C2" s="7" t="s">
        <v>4</v>
      </c>
      <c r="D2" s="7" t="s">
        <v>5</v>
      </c>
      <c r="E2" s="7" t="s">
        <v>2</v>
      </c>
      <c r="F2" s="7" t="s">
        <v>3</v>
      </c>
    </row>
    <row r="3" spans="1:7" x14ac:dyDescent="0.25">
      <c r="A3" s="6" t="s">
        <v>126</v>
      </c>
      <c r="B3" s="6">
        <v>178</v>
      </c>
      <c r="C3" s="6">
        <v>22</v>
      </c>
      <c r="D3" s="6">
        <v>6</v>
      </c>
      <c r="E3">
        <f t="shared" ref="E3:E16" si="0">C3/B3</f>
        <v>0.12359550561797752</v>
      </c>
      <c r="F3">
        <f t="shared" ref="F3:F16" si="1">D3/B3</f>
        <v>3.3707865168539325E-2</v>
      </c>
    </row>
    <row r="4" spans="1:7" x14ac:dyDescent="0.25">
      <c r="A4" s="6" t="s">
        <v>127</v>
      </c>
      <c r="B4" s="6">
        <v>282</v>
      </c>
      <c r="C4" s="6">
        <v>15</v>
      </c>
      <c r="D4" s="6">
        <v>11</v>
      </c>
      <c r="E4">
        <f t="shared" si="0"/>
        <v>5.3191489361702128E-2</v>
      </c>
      <c r="F4">
        <f t="shared" si="1"/>
        <v>3.9007092198581561E-2</v>
      </c>
    </row>
    <row r="5" spans="1:7" x14ac:dyDescent="0.25">
      <c r="A5" s="6" t="s">
        <v>130</v>
      </c>
      <c r="B5" s="6">
        <v>210</v>
      </c>
      <c r="C5" s="6">
        <v>20</v>
      </c>
      <c r="D5" s="6">
        <v>9</v>
      </c>
      <c r="E5">
        <f t="shared" si="0"/>
        <v>9.5238095238095233E-2</v>
      </c>
      <c r="F5">
        <f t="shared" si="1"/>
        <v>4.2857142857142858E-2</v>
      </c>
    </row>
    <row r="6" spans="1:7" x14ac:dyDescent="0.25">
      <c r="A6" s="6" t="s">
        <v>131</v>
      </c>
      <c r="B6" s="6">
        <v>229</v>
      </c>
      <c r="C6" s="6">
        <v>19</v>
      </c>
      <c r="D6" s="6">
        <v>3</v>
      </c>
      <c r="E6">
        <f t="shared" si="0"/>
        <v>8.296943231441048E-2</v>
      </c>
      <c r="F6">
        <f t="shared" si="1"/>
        <v>1.3100436681222707E-2</v>
      </c>
    </row>
    <row r="7" spans="1:7" x14ac:dyDescent="0.25">
      <c r="A7" s="6" t="s">
        <v>120</v>
      </c>
      <c r="B7" s="6">
        <v>129</v>
      </c>
      <c r="C7" s="6">
        <v>25</v>
      </c>
      <c r="D7" s="6">
        <v>5</v>
      </c>
      <c r="E7">
        <f t="shared" si="0"/>
        <v>0.19379844961240311</v>
      </c>
      <c r="F7">
        <f t="shared" si="1"/>
        <v>3.875968992248062E-2</v>
      </c>
    </row>
    <row r="8" spans="1:7" x14ac:dyDescent="0.25">
      <c r="A8" s="6" t="s">
        <v>121</v>
      </c>
      <c r="B8" s="6">
        <v>250</v>
      </c>
      <c r="C8" s="6">
        <v>12</v>
      </c>
      <c r="D8" s="6">
        <v>4</v>
      </c>
      <c r="E8">
        <f t="shared" si="0"/>
        <v>4.8000000000000001E-2</v>
      </c>
      <c r="F8">
        <f t="shared" si="1"/>
        <v>1.6E-2</v>
      </c>
    </row>
    <row r="9" spans="1:7" x14ac:dyDescent="0.25">
      <c r="A9" s="6" t="s">
        <v>122</v>
      </c>
      <c r="B9" s="6">
        <v>236</v>
      </c>
      <c r="C9" s="6">
        <v>15</v>
      </c>
      <c r="D9" s="6">
        <v>11</v>
      </c>
      <c r="E9">
        <f t="shared" si="0"/>
        <v>6.3559322033898302E-2</v>
      </c>
      <c r="F9">
        <f t="shared" si="1"/>
        <v>4.6610169491525424E-2</v>
      </c>
    </row>
    <row r="10" spans="1:7" x14ac:dyDescent="0.25">
      <c r="A10" s="6" t="s">
        <v>124</v>
      </c>
      <c r="B10" s="6">
        <v>184</v>
      </c>
      <c r="C10" s="6">
        <v>15</v>
      </c>
      <c r="D10" s="6">
        <v>5</v>
      </c>
      <c r="E10">
        <f t="shared" si="0"/>
        <v>8.1521739130434784E-2</v>
      </c>
      <c r="F10">
        <f t="shared" si="1"/>
        <v>2.717391304347826E-2</v>
      </c>
    </row>
    <row r="11" spans="1:7" x14ac:dyDescent="0.25">
      <c r="A11" s="3" t="s">
        <v>123</v>
      </c>
      <c r="B11" s="3">
        <v>27</v>
      </c>
      <c r="C11" s="3">
        <v>6</v>
      </c>
      <c r="D11" s="3">
        <v>5</v>
      </c>
      <c r="E11">
        <f t="shared" si="0"/>
        <v>0.22222222222222221</v>
      </c>
      <c r="F11">
        <f t="shared" si="1"/>
        <v>0.18518518518518517</v>
      </c>
    </row>
    <row r="12" spans="1:7" x14ac:dyDescent="0.25">
      <c r="A12" s="3" t="s">
        <v>125</v>
      </c>
      <c r="B12" s="3">
        <v>97</v>
      </c>
      <c r="C12" s="3">
        <v>11</v>
      </c>
      <c r="D12" s="3">
        <v>1</v>
      </c>
      <c r="E12">
        <f t="shared" si="0"/>
        <v>0.1134020618556701</v>
      </c>
      <c r="F12">
        <f t="shared" si="1"/>
        <v>1.0309278350515464E-2</v>
      </c>
    </row>
    <row r="13" spans="1:7" x14ac:dyDescent="0.25">
      <c r="A13" s="3" t="s">
        <v>132</v>
      </c>
      <c r="B13" s="3">
        <v>16</v>
      </c>
      <c r="C13" s="3">
        <v>5</v>
      </c>
      <c r="D13" s="3">
        <v>9</v>
      </c>
      <c r="E13">
        <f t="shared" si="0"/>
        <v>0.3125</v>
      </c>
      <c r="F13">
        <f t="shared" si="1"/>
        <v>0.5625</v>
      </c>
    </row>
    <row r="14" spans="1:7" x14ac:dyDescent="0.25">
      <c r="A14" s="3" t="s">
        <v>133</v>
      </c>
      <c r="B14" s="3">
        <v>83</v>
      </c>
      <c r="C14" s="3">
        <v>19</v>
      </c>
      <c r="D14" s="3">
        <v>5</v>
      </c>
      <c r="E14">
        <f t="shared" si="0"/>
        <v>0.2289156626506024</v>
      </c>
      <c r="F14">
        <f t="shared" si="1"/>
        <v>6.0240963855421686E-2</v>
      </c>
    </row>
    <row r="15" spans="1:7" x14ac:dyDescent="0.25">
      <c r="A15" s="9" t="s">
        <v>128</v>
      </c>
      <c r="B15" s="9">
        <v>18</v>
      </c>
      <c r="C15" s="9">
        <v>16</v>
      </c>
      <c r="D15" s="9">
        <v>33</v>
      </c>
      <c r="E15">
        <f t="shared" si="0"/>
        <v>0.88888888888888884</v>
      </c>
      <c r="F15">
        <f t="shared" si="1"/>
        <v>1.8333333333333333</v>
      </c>
    </row>
    <row r="16" spans="1:7" x14ac:dyDescent="0.25">
      <c r="A16" s="9" t="s">
        <v>129</v>
      </c>
      <c r="B16" s="9">
        <v>29</v>
      </c>
      <c r="C16" s="9">
        <v>16</v>
      </c>
      <c r="D16" s="9">
        <v>12</v>
      </c>
      <c r="E16">
        <f t="shared" si="0"/>
        <v>0.55172413793103448</v>
      </c>
      <c r="F16">
        <f t="shared" si="1"/>
        <v>0.41379310344827586</v>
      </c>
    </row>
  </sheetData>
  <autoFilter ref="A2:F2" xr:uid="{0C12E43D-D96A-46FE-98DD-E9573974951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0240A-5FCA-4E0B-9BF2-D8068989B600}">
  <dimension ref="A1:G19"/>
  <sheetViews>
    <sheetView workbookViewId="0">
      <selection activeCell="G1" sqref="B1:G1"/>
    </sheetView>
  </sheetViews>
  <sheetFormatPr defaultRowHeight="15" x14ac:dyDescent="0.25"/>
  <cols>
    <col min="1" max="1" width="43.140625" customWidth="1"/>
    <col min="2" max="2" width="15" customWidth="1"/>
    <col min="3" max="3" width="10.5703125" customWidth="1"/>
  </cols>
  <sheetData>
    <row r="1" spans="1:7" x14ac:dyDescent="0.25">
      <c r="A1" t="s">
        <v>87</v>
      </c>
      <c r="B1" s="30" t="s">
        <v>234</v>
      </c>
      <c r="C1" s="30" t="s">
        <v>19</v>
      </c>
      <c r="D1" s="30" t="s">
        <v>20</v>
      </c>
      <c r="E1" s="30" t="s">
        <v>235</v>
      </c>
      <c r="F1" s="30" t="s">
        <v>119</v>
      </c>
      <c r="G1" s="27"/>
    </row>
    <row r="2" spans="1:7" x14ac:dyDescent="0.25">
      <c r="A2" s="7" t="s">
        <v>6</v>
      </c>
      <c r="B2" s="7">
        <v>488</v>
      </c>
      <c r="C2" s="7" t="s">
        <v>4</v>
      </c>
      <c r="D2" s="7" t="s">
        <v>5</v>
      </c>
      <c r="E2" s="7" t="s">
        <v>2</v>
      </c>
      <c r="F2" s="7" t="s">
        <v>3</v>
      </c>
    </row>
    <row r="3" spans="1:7" x14ac:dyDescent="0.25">
      <c r="A3" s="6" t="s">
        <v>236</v>
      </c>
      <c r="B3" s="6">
        <v>246</v>
      </c>
      <c r="C3" s="6">
        <v>23</v>
      </c>
      <c r="D3" s="6">
        <v>25</v>
      </c>
      <c r="E3">
        <f>C3/B3</f>
        <v>9.3495934959349589E-2</v>
      </c>
      <c r="F3">
        <f>D4/B2</f>
        <v>4.5081967213114756E-2</v>
      </c>
    </row>
    <row r="4" spans="1:7" x14ac:dyDescent="0.25">
      <c r="A4" s="6" t="s">
        <v>237</v>
      </c>
      <c r="B4" s="6">
        <v>236</v>
      </c>
      <c r="C4" s="6">
        <v>19</v>
      </c>
      <c r="D4" s="6">
        <v>22</v>
      </c>
      <c r="E4">
        <f t="shared" ref="E4:E19" si="0">C4/B4</f>
        <v>8.050847457627118E-2</v>
      </c>
      <c r="F4">
        <f t="shared" ref="F4:F19" si="1">D5/B3</f>
        <v>7.3170731707317069E-2</v>
      </c>
    </row>
    <row r="5" spans="1:7" x14ac:dyDescent="0.25">
      <c r="A5" s="6" t="s">
        <v>23</v>
      </c>
      <c r="B5" s="6">
        <v>70</v>
      </c>
      <c r="C5" s="6">
        <v>11</v>
      </c>
      <c r="D5" s="6">
        <v>18</v>
      </c>
      <c r="E5">
        <f t="shared" si="0"/>
        <v>0.15714285714285714</v>
      </c>
      <c r="F5">
        <f t="shared" si="1"/>
        <v>0.1271186440677966</v>
      </c>
    </row>
    <row r="6" spans="1:7" x14ac:dyDescent="0.25">
      <c r="A6" s="6" t="s">
        <v>238</v>
      </c>
      <c r="B6" s="6">
        <v>205</v>
      </c>
      <c r="C6" s="6">
        <v>21</v>
      </c>
      <c r="D6" s="6">
        <v>30</v>
      </c>
      <c r="E6">
        <f t="shared" si="0"/>
        <v>0.1024390243902439</v>
      </c>
      <c r="F6">
        <f t="shared" si="1"/>
        <v>0.1</v>
      </c>
    </row>
    <row r="7" spans="1:7" x14ac:dyDescent="0.25">
      <c r="A7" s="3" t="s">
        <v>239</v>
      </c>
      <c r="B7" s="3">
        <v>11</v>
      </c>
      <c r="C7" s="3">
        <v>6</v>
      </c>
      <c r="D7" s="3">
        <v>7</v>
      </c>
      <c r="E7">
        <f t="shared" si="0"/>
        <v>0.54545454545454541</v>
      </c>
      <c r="F7">
        <f t="shared" si="1"/>
        <v>8.7804878048780483E-2</v>
      </c>
    </row>
    <row r="8" spans="1:7" x14ac:dyDescent="0.25">
      <c r="A8" s="3" t="s">
        <v>240</v>
      </c>
      <c r="B8" s="3">
        <v>38</v>
      </c>
      <c r="C8" s="3">
        <v>4</v>
      </c>
      <c r="D8" s="3">
        <v>18</v>
      </c>
      <c r="E8">
        <f t="shared" si="0"/>
        <v>0.10526315789473684</v>
      </c>
      <c r="F8">
        <f t="shared" si="1"/>
        <v>1.3636363636363635</v>
      </c>
    </row>
    <row r="9" spans="1:7" x14ac:dyDescent="0.25">
      <c r="A9" s="3" t="s">
        <v>241</v>
      </c>
      <c r="B9" s="3">
        <v>33</v>
      </c>
      <c r="C9" s="3">
        <v>8</v>
      </c>
      <c r="D9" s="3">
        <v>15</v>
      </c>
      <c r="E9">
        <f t="shared" si="0"/>
        <v>0.24242424242424243</v>
      </c>
      <c r="F9">
        <f t="shared" si="1"/>
        <v>0.39473684210526316</v>
      </c>
    </row>
    <row r="10" spans="1:7" x14ac:dyDescent="0.25">
      <c r="A10" s="3" t="s">
        <v>242</v>
      </c>
      <c r="B10" s="3">
        <v>18</v>
      </c>
      <c r="C10" s="3">
        <v>9</v>
      </c>
      <c r="D10" s="3">
        <v>15</v>
      </c>
      <c r="E10">
        <f t="shared" si="0"/>
        <v>0.5</v>
      </c>
      <c r="F10">
        <f t="shared" si="1"/>
        <v>0.36363636363636365</v>
      </c>
    </row>
    <row r="11" spans="1:7" x14ac:dyDescent="0.25">
      <c r="A11" s="3" t="s">
        <v>243</v>
      </c>
      <c r="B11" s="3">
        <v>36</v>
      </c>
      <c r="C11" s="3">
        <v>6</v>
      </c>
      <c r="D11" s="3">
        <v>12</v>
      </c>
      <c r="E11">
        <f t="shared" si="0"/>
        <v>0.16666666666666666</v>
      </c>
      <c r="F11">
        <f t="shared" si="1"/>
        <v>0.94444444444444442</v>
      </c>
    </row>
    <row r="12" spans="1:7" x14ac:dyDescent="0.25">
      <c r="A12" s="3" t="s">
        <v>244</v>
      </c>
      <c r="B12" s="3">
        <v>16</v>
      </c>
      <c r="C12" s="3">
        <v>4</v>
      </c>
      <c r="D12" s="3">
        <v>17</v>
      </c>
      <c r="E12">
        <f t="shared" si="0"/>
        <v>0.25</v>
      </c>
      <c r="F12">
        <f t="shared" si="1"/>
        <v>0.30555555555555558</v>
      </c>
    </row>
    <row r="13" spans="1:7" x14ac:dyDescent="0.25">
      <c r="A13" s="3" t="s">
        <v>245</v>
      </c>
      <c r="B13" s="3">
        <v>9</v>
      </c>
      <c r="C13" s="3">
        <v>11</v>
      </c>
      <c r="D13" s="3">
        <v>11</v>
      </c>
      <c r="E13">
        <f t="shared" si="0"/>
        <v>1.2222222222222223</v>
      </c>
      <c r="F13">
        <f t="shared" si="1"/>
        <v>0.5625</v>
      </c>
    </row>
    <row r="14" spans="1:7" x14ac:dyDescent="0.25">
      <c r="A14" s="9" t="s">
        <v>246</v>
      </c>
      <c r="B14" s="9">
        <v>131</v>
      </c>
      <c r="C14" s="9">
        <v>9</v>
      </c>
      <c r="D14" s="9">
        <v>9</v>
      </c>
      <c r="E14">
        <f t="shared" si="0"/>
        <v>6.8702290076335881E-2</v>
      </c>
      <c r="F14">
        <f t="shared" si="1"/>
        <v>3</v>
      </c>
    </row>
    <row r="15" spans="1:7" x14ac:dyDescent="0.25">
      <c r="A15" s="9" t="s">
        <v>11</v>
      </c>
      <c r="B15" s="9">
        <v>142</v>
      </c>
      <c r="C15" s="9">
        <v>14</v>
      </c>
      <c r="D15" s="9">
        <v>27</v>
      </c>
      <c r="E15">
        <f t="shared" si="0"/>
        <v>9.8591549295774641E-2</v>
      </c>
      <c r="F15">
        <f t="shared" si="1"/>
        <v>0.16793893129770993</v>
      </c>
    </row>
    <row r="16" spans="1:7" x14ac:dyDescent="0.25">
      <c r="A16" s="17" t="s">
        <v>12</v>
      </c>
      <c r="B16" s="17">
        <v>28</v>
      </c>
      <c r="C16" s="17">
        <v>11</v>
      </c>
      <c r="D16" s="17">
        <v>22</v>
      </c>
      <c r="E16">
        <f t="shared" si="0"/>
        <v>0.39285714285714285</v>
      </c>
      <c r="F16">
        <f t="shared" si="1"/>
        <v>9.154929577464789E-2</v>
      </c>
    </row>
    <row r="17" spans="1:6" x14ac:dyDescent="0.25">
      <c r="A17" s="17" t="s">
        <v>13</v>
      </c>
      <c r="B17" s="17">
        <v>39</v>
      </c>
      <c r="C17" s="17">
        <v>8</v>
      </c>
      <c r="D17" s="17">
        <v>13</v>
      </c>
      <c r="E17">
        <f t="shared" si="0"/>
        <v>0.20512820512820512</v>
      </c>
      <c r="F17">
        <f t="shared" si="1"/>
        <v>1.2142857142857142</v>
      </c>
    </row>
    <row r="18" spans="1:6" x14ac:dyDescent="0.25">
      <c r="A18" s="17" t="s">
        <v>14</v>
      </c>
      <c r="B18" s="17">
        <v>32</v>
      </c>
      <c r="C18" s="17">
        <v>18</v>
      </c>
      <c r="D18" s="17">
        <v>34</v>
      </c>
      <c r="E18">
        <f t="shared" si="0"/>
        <v>0.5625</v>
      </c>
      <c r="F18">
        <f t="shared" si="1"/>
        <v>0.92307692307692313</v>
      </c>
    </row>
    <row r="19" spans="1:6" x14ac:dyDescent="0.25">
      <c r="A19" s="17" t="s">
        <v>15</v>
      </c>
      <c r="B19" s="17">
        <v>53</v>
      </c>
      <c r="C19" s="17">
        <v>14</v>
      </c>
      <c r="D19" s="17">
        <v>36</v>
      </c>
      <c r="E19">
        <f t="shared" si="0"/>
        <v>0.26415094339622641</v>
      </c>
      <c r="F19">
        <f t="shared" si="1"/>
        <v>0</v>
      </c>
    </row>
  </sheetData>
  <sortState xmlns:xlrd2="http://schemas.microsoft.com/office/spreadsheetml/2017/richdata2" ref="A3:D33">
    <sortCondition ref="A3:A33"/>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CB50C-AD4F-46DE-8BCA-83F125E6248C}">
  <dimension ref="A1:F13"/>
  <sheetViews>
    <sheetView workbookViewId="0">
      <selection activeCell="F1" sqref="B1:F1"/>
    </sheetView>
  </sheetViews>
  <sheetFormatPr defaultRowHeight="15" x14ac:dyDescent="0.25"/>
  <cols>
    <col min="1" max="1" width="49.85546875" customWidth="1"/>
    <col min="4" max="4" width="13.140625" customWidth="1"/>
  </cols>
  <sheetData>
    <row r="1" spans="1:6" x14ac:dyDescent="0.25">
      <c r="A1" s="1" t="s">
        <v>87</v>
      </c>
      <c r="B1" s="29" t="s">
        <v>234</v>
      </c>
      <c r="C1" s="29" t="s">
        <v>19</v>
      </c>
      <c r="D1" s="29" t="s">
        <v>20</v>
      </c>
      <c r="E1" s="29" t="s">
        <v>235</v>
      </c>
      <c r="F1" s="29" t="s">
        <v>119</v>
      </c>
    </row>
    <row r="2" spans="1:6" x14ac:dyDescent="0.25">
      <c r="A2" t="s">
        <v>29</v>
      </c>
      <c r="B2" s="1">
        <v>488</v>
      </c>
      <c r="C2" s="1" t="s">
        <v>0</v>
      </c>
      <c r="D2" s="1" t="s">
        <v>1</v>
      </c>
      <c r="E2" s="1" t="s">
        <v>2</v>
      </c>
      <c r="F2" s="1" t="s">
        <v>3</v>
      </c>
    </row>
    <row r="3" spans="1:6" x14ac:dyDescent="0.25">
      <c r="A3" s="6" t="s">
        <v>96</v>
      </c>
      <c r="B3" s="6">
        <v>105</v>
      </c>
      <c r="C3" s="6">
        <v>9</v>
      </c>
      <c r="D3" s="6">
        <v>4</v>
      </c>
      <c r="E3">
        <f t="shared" ref="E3:E13" si="0">C3/B3</f>
        <v>8.5714285714285715E-2</v>
      </c>
      <c r="F3">
        <f t="shared" ref="F3:F13" si="1">D3/B3</f>
        <v>3.8095238095238099E-2</v>
      </c>
    </row>
    <row r="4" spans="1:6" x14ac:dyDescent="0.25">
      <c r="A4" s="6" t="s">
        <v>271</v>
      </c>
      <c r="B4" s="6">
        <v>105</v>
      </c>
      <c r="C4" s="6">
        <v>9</v>
      </c>
      <c r="D4" s="6">
        <v>4</v>
      </c>
      <c r="E4">
        <f t="shared" si="0"/>
        <v>8.5714285714285715E-2</v>
      </c>
      <c r="F4">
        <f t="shared" si="1"/>
        <v>3.8095238095238099E-2</v>
      </c>
    </row>
    <row r="5" spans="1:6" x14ac:dyDescent="0.25">
      <c r="A5" s="6" t="s">
        <v>272</v>
      </c>
      <c r="B5" s="6">
        <v>99</v>
      </c>
      <c r="C5" s="6">
        <v>13</v>
      </c>
      <c r="D5" s="6">
        <v>2</v>
      </c>
      <c r="E5">
        <f t="shared" si="0"/>
        <v>0.13131313131313133</v>
      </c>
      <c r="F5">
        <f t="shared" si="1"/>
        <v>2.0202020202020204E-2</v>
      </c>
    </row>
    <row r="6" spans="1:6" x14ac:dyDescent="0.25">
      <c r="A6" s="6" t="s">
        <v>273</v>
      </c>
      <c r="B6" s="6">
        <v>96</v>
      </c>
      <c r="C6" s="6">
        <v>17</v>
      </c>
      <c r="D6" s="6">
        <v>1</v>
      </c>
      <c r="E6">
        <f>C6/B6</f>
        <v>0.17708333333333334</v>
      </c>
      <c r="F6">
        <f>D6/B6</f>
        <v>1.0416666666666666E-2</v>
      </c>
    </row>
    <row r="7" spans="1:6" x14ac:dyDescent="0.25">
      <c r="A7" s="3" t="s">
        <v>274</v>
      </c>
      <c r="B7" s="3">
        <v>13</v>
      </c>
      <c r="C7" s="3">
        <v>8</v>
      </c>
      <c r="D7" s="3">
        <v>1</v>
      </c>
      <c r="E7">
        <f>C7/B7</f>
        <v>0.61538461538461542</v>
      </c>
      <c r="F7">
        <f>D7/B7</f>
        <v>7.6923076923076927E-2</v>
      </c>
    </row>
    <row r="8" spans="1:6" x14ac:dyDescent="0.25">
      <c r="A8" s="3" t="s">
        <v>275</v>
      </c>
      <c r="B8" s="3">
        <v>22</v>
      </c>
      <c r="C8" s="3">
        <v>7</v>
      </c>
      <c r="D8" s="3">
        <v>3</v>
      </c>
      <c r="E8">
        <f>C8/B8</f>
        <v>0.31818181818181818</v>
      </c>
      <c r="F8">
        <f>D8/B8</f>
        <v>0.13636363636363635</v>
      </c>
    </row>
    <row r="9" spans="1:6" x14ac:dyDescent="0.25">
      <c r="A9" s="3" t="s">
        <v>97</v>
      </c>
      <c r="B9" s="3">
        <v>14</v>
      </c>
      <c r="C9" s="3">
        <v>15</v>
      </c>
      <c r="D9" s="3">
        <v>13</v>
      </c>
      <c r="E9">
        <f t="shared" si="0"/>
        <v>1.0714285714285714</v>
      </c>
      <c r="F9">
        <f t="shared" si="1"/>
        <v>0.9285714285714286</v>
      </c>
    </row>
    <row r="10" spans="1:6" x14ac:dyDescent="0.25">
      <c r="A10" s="9" t="s">
        <v>95</v>
      </c>
      <c r="B10" s="9">
        <v>140</v>
      </c>
      <c r="C10" s="9">
        <v>17</v>
      </c>
      <c r="D10" s="9">
        <v>4</v>
      </c>
      <c r="E10">
        <f>C10/B10</f>
        <v>0.12142857142857143</v>
      </c>
      <c r="F10">
        <f>D10/B10</f>
        <v>2.8571428571428571E-2</v>
      </c>
    </row>
    <row r="11" spans="1:6" x14ac:dyDescent="0.25">
      <c r="A11" s="9" t="s">
        <v>93</v>
      </c>
      <c r="B11" s="9">
        <v>52</v>
      </c>
      <c r="C11" s="9">
        <v>5</v>
      </c>
      <c r="D11" s="9">
        <v>6</v>
      </c>
      <c r="E11">
        <f>C11/B11</f>
        <v>9.6153846153846159E-2</v>
      </c>
      <c r="F11">
        <f>D11/B11</f>
        <v>0.11538461538461539</v>
      </c>
    </row>
    <row r="12" spans="1:6" x14ac:dyDescent="0.25">
      <c r="A12" s="9" t="s">
        <v>94</v>
      </c>
      <c r="B12" s="9">
        <v>98</v>
      </c>
      <c r="C12" s="9">
        <v>13</v>
      </c>
      <c r="D12" s="9">
        <v>3</v>
      </c>
      <c r="E12">
        <f>C12/B12</f>
        <v>0.1326530612244898</v>
      </c>
      <c r="F12">
        <f>D12/B12</f>
        <v>3.0612244897959183E-2</v>
      </c>
    </row>
    <row r="13" spans="1:6" x14ac:dyDescent="0.25">
      <c r="A13" s="9" t="s">
        <v>98</v>
      </c>
      <c r="B13" s="9">
        <v>67</v>
      </c>
      <c r="C13" s="9">
        <v>10</v>
      </c>
      <c r="D13" s="9">
        <v>3</v>
      </c>
      <c r="E13">
        <f t="shared" si="0"/>
        <v>0.14925373134328357</v>
      </c>
      <c r="F13">
        <f t="shared" si="1"/>
        <v>4.4776119402985072E-2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73414-43F7-4FF9-A4C2-01BD7C20ED15}">
  <dimension ref="A1:F20"/>
  <sheetViews>
    <sheetView workbookViewId="0">
      <selection activeCell="B1" sqref="B1:F1"/>
    </sheetView>
  </sheetViews>
  <sheetFormatPr defaultRowHeight="15" x14ac:dyDescent="0.25"/>
  <cols>
    <col min="1" max="1" width="43.140625" customWidth="1"/>
    <col min="2" max="2" width="14.7109375" customWidth="1"/>
    <col min="3" max="3" width="17.5703125" customWidth="1"/>
    <col min="4" max="4" width="19.85546875" customWidth="1"/>
    <col min="5" max="5" width="16.28515625" customWidth="1"/>
    <col min="6" max="6" width="19.140625" customWidth="1"/>
  </cols>
  <sheetData>
    <row r="1" spans="1:6" x14ac:dyDescent="0.25">
      <c r="A1" s="1" t="s">
        <v>106</v>
      </c>
      <c r="B1" s="29" t="s">
        <v>234</v>
      </c>
      <c r="C1" s="29" t="s">
        <v>19</v>
      </c>
      <c r="D1" s="29" t="s">
        <v>20</v>
      </c>
      <c r="E1" s="29" t="s">
        <v>235</v>
      </c>
      <c r="F1" s="29" t="s">
        <v>119</v>
      </c>
    </row>
    <row r="2" spans="1:6" x14ac:dyDescent="0.25">
      <c r="A2" s="1" t="s">
        <v>29</v>
      </c>
      <c r="B2" s="1">
        <v>488</v>
      </c>
      <c r="C2" s="1" t="s">
        <v>0</v>
      </c>
      <c r="D2" s="1" t="s">
        <v>1</v>
      </c>
      <c r="E2" s="1" t="s">
        <v>2</v>
      </c>
      <c r="F2" s="1" t="s">
        <v>3</v>
      </c>
    </row>
    <row r="3" spans="1:6" x14ac:dyDescent="0.25">
      <c r="A3" s="6" t="s">
        <v>71</v>
      </c>
      <c r="B3" s="6">
        <v>315</v>
      </c>
      <c r="C3" s="6">
        <v>25</v>
      </c>
      <c r="D3" s="6">
        <v>24</v>
      </c>
      <c r="E3">
        <f t="shared" ref="E3:E20" si="0">C3/B3</f>
        <v>7.9365079365079361E-2</v>
      </c>
      <c r="F3">
        <f t="shared" ref="F3:F20" si="1">D3/B3</f>
        <v>7.6190476190476197E-2</v>
      </c>
    </row>
    <row r="4" spans="1:6" x14ac:dyDescent="0.25">
      <c r="A4" s="6" t="s">
        <v>57</v>
      </c>
      <c r="B4" s="6">
        <v>126</v>
      </c>
      <c r="C4" s="6">
        <v>5</v>
      </c>
      <c r="D4" s="6">
        <v>11</v>
      </c>
      <c r="E4">
        <f t="shared" si="0"/>
        <v>3.968253968253968E-2</v>
      </c>
      <c r="F4">
        <f t="shared" si="1"/>
        <v>8.7301587301587297E-2</v>
      </c>
    </row>
    <row r="5" spans="1:6" x14ac:dyDescent="0.25">
      <c r="A5" s="6" t="s">
        <v>65</v>
      </c>
      <c r="B5" s="6">
        <v>155</v>
      </c>
      <c r="C5" s="6">
        <v>8</v>
      </c>
      <c r="D5" s="6">
        <v>5</v>
      </c>
      <c r="E5">
        <f t="shared" si="0"/>
        <v>5.1612903225806452E-2</v>
      </c>
      <c r="F5">
        <f t="shared" si="1"/>
        <v>3.2258064516129031E-2</v>
      </c>
    </row>
    <row r="6" spans="1:6" x14ac:dyDescent="0.25">
      <c r="A6" s="6" t="s">
        <v>54</v>
      </c>
      <c r="B6" s="6">
        <v>157</v>
      </c>
      <c r="C6" s="6">
        <v>10</v>
      </c>
      <c r="D6" s="6">
        <v>17</v>
      </c>
      <c r="E6">
        <f t="shared" si="0"/>
        <v>6.3694267515923567E-2</v>
      </c>
      <c r="F6">
        <f t="shared" si="1"/>
        <v>0.10828025477707007</v>
      </c>
    </row>
    <row r="7" spans="1:6" x14ac:dyDescent="0.25">
      <c r="A7" s="6" t="s">
        <v>55</v>
      </c>
      <c r="B7" s="6">
        <v>178</v>
      </c>
      <c r="C7" s="6">
        <v>11</v>
      </c>
      <c r="D7" s="6">
        <v>13</v>
      </c>
      <c r="E7">
        <f t="shared" si="0"/>
        <v>6.1797752808988762E-2</v>
      </c>
      <c r="F7">
        <f t="shared" si="1"/>
        <v>7.3033707865168537E-2</v>
      </c>
    </row>
    <row r="8" spans="1:6" ht="17.25" customHeight="1" x14ac:dyDescent="0.25">
      <c r="A8" s="6" t="s">
        <v>66</v>
      </c>
      <c r="B8" s="6">
        <v>135</v>
      </c>
      <c r="C8" s="6">
        <v>5</v>
      </c>
      <c r="D8" s="6">
        <v>5</v>
      </c>
      <c r="E8">
        <f t="shared" si="0"/>
        <v>3.7037037037037035E-2</v>
      </c>
      <c r="F8">
        <f t="shared" si="1"/>
        <v>3.7037037037037035E-2</v>
      </c>
    </row>
    <row r="9" spans="1:6" x14ac:dyDescent="0.25">
      <c r="A9" s="3" t="s">
        <v>58</v>
      </c>
      <c r="B9" s="3">
        <v>3</v>
      </c>
      <c r="C9" s="3">
        <v>5</v>
      </c>
      <c r="D9" s="3">
        <v>12</v>
      </c>
      <c r="E9">
        <f t="shared" si="0"/>
        <v>1.6666666666666667</v>
      </c>
      <c r="F9">
        <f t="shared" si="1"/>
        <v>4</v>
      </c>
    </row>
    <row r="10" spans="1:6" x14ac:dyDescent="0.25">
      <c r="A10" s="3" t="s">
        <v>59</v>
      </c>
      <c r="B10" s="3">
        <v>10</v>
      </c>
      <c r="C10" s="3">
        <v>4</v>
      </c>
      <c r="D10" s="3">
        <v>5</v>
      </c>
      <c r="E10">
        <f t="shared" si="0"/>
        <v>0.4</v>
      </c>
      <c r="F10">
        <f t="shared" si="1"/>
        <v>0.5</v>
      </c>
    </row>
    <row r="11" spans="1:6" x14ac:dyDescent="0.25">
      <c r="A11" s="3" t="s">
        <v>60</v>
      </c>
      <c r="B11" s="3">
        <v>10</v>
      </c>
      <c r="C11" s="3">
        <v>0</v>
      </c>
      <c r="D11" s="3">
        <v>1</v>
      </c>
      <c r="E11">
        <f t="shared" si="0"/>
        <v>0</v>
      </c>
      <c r="F11">
        <f t="shared" si="1"/>
        <v>0.1</v>
      </c>
    </row>
    <row r="12" spans="1:6" x14ac:dyDescent="0.25">
      <c r="A12" s="3" t="s">
        <v>68</v>
      </c>
      <c r="B12" s="3">
        <v>9</v>
      </c>
      <c r="C12" s="3">
        <v>2</v>
      </c>
      <c r="D12" s="3">
        <v>0</v>
      </c>
      <c r="E12">
        <f t="shared" si="0"/>
        <v>0.22222222222222221</v>
      </c>
      <c r="F12">
        <f t="shared" si="1"/>
        <v>0</v>
      </c>
    </row>
    <row r="13" spans="1:6" x14ac:dyDescent="0.25">
      <c r="A13" s="3" t="s">
        <v>62</v>
      </c>
      <c r="B13" s="3">
        <v>9</v>
      </c>
      <c r="C13" s="3">
        <v>3</v>
      </c>
      <c r="D13" s="3">
        <v>1</v>
      </c>
      <c r="E13">
        <f t="shared" si="0"/>
        <v>0.33333333333333331</v>
      </c>
      <c r="F13">
        <f t="shared" si="1"/>
        <v>0.1111111111111111</v>
      </c>
    </row>
    <row r="14" spans="1:6" x14ac:dyDescent="0.25">
      <c r="A14" s="3" t="s">
        <v>63</v>
      </c>
      <c r="B14" s="3">
        <v>17</v>
      </c>
      <c r="C14" s="3">
        <v>2</v>
      </c>
      <c r="D14" s="3">
        <v>7</v>
      </c>
      <c r="E14">
        <f t="shared" si="0"/>
        <v>0.11764705882352941</v>
      </c>
      <c r="F14">
        <f t="shared" si="1"/>
        <v>0.41176470588235292</v>
      </c>
    </row>
    <row r="15" spans="1:6" x14ac:dyDescent="0.25">
      <c r="A15" s="3" t="s">
        <v>69</v>
      </c>
      <c r="B15" s="3">
        <v>7</v>
      </c>
      <c r="C15" s="3">
        <v>5</v>
      </c>
      <c r="D15" s="3">
        <v>2</v>
      </c>
      <c r="E15">
        <f t="shared" si="0"/>
        <v>0.7142857142857143</v>
      </c>
      <c r="F15">
        <f t="shared" si="1"/>
        <v>0.2857142857142857</v>
      </c>
    </row>
    <row r="16" spans="1:6" x14ac:dyDescent="0.25">
      <c r="A16" s="9" t="s">
        <v>61</v>
      </c>
      <c r="B16" s="9">
        <v>38</v>
      </c>
      <c r="C16" s="9">
        <v>5</v>
      </c>
      <c r="D16" s="9">
        <v>9</v>
      </c>
      <c r="E16">
        <f t="shared" si="0"/>
        <v>0.13157894736842105</v>
      </c>
      <c r="F16">
        <f t="shared" si="1"/>
        <v>0.23684210526315788</v>
      </c>
    </row>
    <row r="17" spans="1:6" x14ac:dyDescent="0.25">
      <c r="A17" s="9" t="s">
        <v>64</v>
      </c>
      <c r="B17" s="9">
        <v>131</v>
      </c>
      <c r="C17" s="9">
        <v>11</v>
      </c>
      <c r="D17" s="9">
        <v>16</v>
      </c>
      <c r="E17">
        <f t="shared" si="0"/>
        <v>8.3969465648854963E-2</v>
      </c>
      <c r="F17">
        <f t="shared" si="1"/>
        <v>0.12213740458015267</v>
      </c>
    </row>
    <row r="18" spans="1:6" x14ac:dyDescent="0.25">
      <c r="A18" s="9" t="s">
        <v>56</v>
      </c>
      <c r="B18" s="9">
        <v>90</v>
      </c>
      <c r="C18" s="9">
        <v>10</v>
      </c>
      <c r="D18" s="9">
        <v>7</v>
      </c>
      <c r="E18">
        <f t="shared" si="0"/>
        <v>0.1111111111111111</v>
      </c>
      <c r="F18">
        <f t="shared" si="1"/>
        <v>7.7777777777777779E-2</v>
      </c>
    </row>
    <row r="19" spans="1:6" x14ac:dyDescent="0.25">
      <c r="A19" s="9" t="s">
        <v>67</v>
      </c>
      <c r="B19" s="9">
        <v>33</v>
      </c>
      <c r="C19" s="9">
        <v>3</v>
      </c>
      <c r="D19" s="9">
        <v>3</v>
      </c>
      <c r="E19">
        <f t="shared" si="0"/>
        <v>9.0909090909090912E-2</v>
      </c>
      <c r="F19">
        <f t="shared" si="1"/>
        <v>9.0909090909090912E-2</v>
      </c>
    </row>
    <row r="20" spans="1:6" x14ac:dyDescent="0.25">
      <c r="A20" s="9" t="s">
        <v>70</v>
      </c>
      <c r="B20" s="9">
        <v>150</v>
      </c>
      <c r="C20" s="9">
        <v>16</v>
      </c>
      <c r="D20" s="9">
        <v>15</v>
      </c>
      <c r="E20">
        <f t="shared" si="0"/>
        <v>0.10666666666666667</v>
      </c>
      <c r="F20">
        <f t="shared" si="1"/>
        <v>0.1</v>
      </c>
    </row>
  </sheetData>
  <autoFilter ref="A2:F2" xr:uid="{BD813CED-8322-4818-A0D1-5371AAA5542A}">
    <sortState xmlns:xlrd2="http://schemas.microsoft.com/office/spreadsheetml/2017/richdata2" ref="A3:F21">
      <sortCondition sortBy="cellColor" ref="A2" dxfId="0"/>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5312-4766-4591-8393-0D4E21A5AC67}">
  <dimension ref="A1:D31"/>
  <sheetViews>
    <sheetView workbookViewId="0">
      <selection activeCell="G20" sqref="G20"/>
    </sheetView>
  </sheetViews>
  <sheetFormatPr defaultRowHeight="15" x14ac:dyDescent="0.25"/>
  <cols>
    <col min="1" max="1" width="38.42578125" customWidth="1"/>
  </cols>
  <sheetData>
    <row r="1" spans="1:4" x14ac:dyDescent="0.25">
      <c r="A1" t="s">
        <v>6</v>
      </c>
      <c r="B1">
        <v>488</v>
      </c>
      <c r="C1" t="s">
        <v>4</v>
      </c>
      <c r="D1" t="s">
        <v>5</v>
      </c>
    </row>
    <row r="2" spans="1:4" x14ac:dyDescent="0.25">
      <c r="A2" t="s">
        <v>7</v>
      </c>
      <c r="B2">
        <v>0</v>
      </c>
      <c r="C2">
        <v>1</v>
      </c>
      <c r="D2">
        <v>0</v>
      </c>
    </row>
    <row r="3" spans="1:4" x14ac:dyDescent="0.25">
      <c r="A3" s="4" t="s">
        <v>9</v>
      </c>
      <c r="B3">
        <v>1</v>
      </c>
      <c r="C3">
        <v>0</v>
      </c>
      <c r="D3">
        <v>0</v>
      </c>
    </row>
    <row r="4" spans="1:4" x14ac:dyDescent="0.25">
      <c r="A4" s="4" t="s">
        <v>10</v>
      </c>
      <c r="B4">
        <v>1</v>
      </c>
      <c r="C4">
        <v>1</v>
      </c>
      <c r="D4">
        <v>1</v>
      </c>
    </row>
    <row r="5" spans="1:4" x14ac:dyDescent="0.25">
      <c r="A5" t="s">
        <v>8</v>
      </c>
      <c r="B5">
        <v>4</v>
      </c>
      <c r="C5">
        <v>1</v>
      </c>
      <c r="D5">
        <v>3</v>
      </c>
    </row>
    <row r="6" spans="1:4" x14ac:dyDescent="0.25">
      <c r="A6" t="s">
        <v>8</v>
      </c>
      <c r="B6">
        <v>0</v>
      </c>
      <c r="C6">
        <v>1</v>
      </c>
      <c r="D6">
        <v>0</v>
      </c>
    </row>
    <row r="7" spans="1:4" x14ac:dyDescent="0.25">
      <c r="A7" s="5" t="s">
        <v>190</v>
      </c>
      <c r="B7" s="5">
        <f>AVERAGE(B2:B6)</f>
        <v>1.2</v>
      </c>
      <c r="C7" s="5">
        <f t="shared" ref="C7:D7" si="0">AVERAGE(C2:C6)</f>
        <v>0.8</v>
      </c>
      <c r="D7" s="5">
        <f t="shared" si="0"/>
        <v>0.8</v>
      </c>
    </row>
    <row r="8" spans="1:4" x14ac:dyDescent="0.25">
      <c r="A8" t="s">
        <v>72</v>
      </c>
      <c r="B8">
        <v>1</v>
      </c>
      <c r="C8">
        <v>2</v>
      </c>
      <c r="D8">
        <v>1</v>
      </c>
    </row>
    <row r="9" spans="1:4" x14ac:dyDescent="0.25">
      <c r="A9" t="s">
        <v>73</v>
      </c>
      <c r="B9">
        <v>4</v>
      </c>
      <c r="C9">
        <v>1</v>
      </c>
      <c r="D9">
        <v>3</v>
      </c>
    </row>
    <row r="10" spans="1:4" x14ac:dyDescent="0.25">
      <c r="A10" t="s">
        <v>74</v>
      </c>
      <c r="B10">
        <v>1</v>
      </c>
      <c r="C10">
        <v>2</v>
      </c>
      <c r="D10">
        <v>1</v>
      </c>
    </row>
    <row r="11" spans="1:4" x14ac:dyDescent="0.25">
      <c r="A11" t="s">
        <v>75</v>
      </c>
      <c r="B11">
        <v>1</v>
      </c>
      <c r="C11">
        <v>4</v>
      </c>
      <c r="D11">
        <v>1</v>
      </c>
    </row>
    <row r="12" spans="1:4" x14ac:dyDescent="0.25">
      <c r="A12" t="s">
        <v>76</v>
      </c>
      <c r="B12">
        <v>1</v>
      </c>
      <c r="C12">
        <v>4</v>
      </c>
      <c r="D12">
        <v>1</v>
      </c>
    </row>
    <row r="13" spans="1:4" x14ac:dyDescent="0.25">
      <c r="A13" s="5" t="s">
        <v>191</v>
      </c>
      <c r="B13" s="5">
        <f>AVERAGE(B8:B12)</f>
        <v>1.6</v>
      </c>
      <c r="C13" s="5">
        <f t="shared" ref="C13:D13" si="1">AVERAGE(C8:C12)</f>
        <v>2.6</v>
      </c>
      <c r="D13" s="5">
        <f t="shared" si="1"/>
        <v>1.4</v>
      </c>
    </row>
    <row r="14" spans="1:4" x14ac:dyDescent="0.25">
      <c r="A14" t="s">
        <v>88</v>
      </c>
      <c r="B14">
        <v>0</v>
      </c>
      <c r="C14">
        <v>0</v>
      </c>
      <c r="D14">
        <v>1</v>
      </c>
    </row>
    <row r="15" spans="1:4" x14ac:dyDescent="0.25">
      <c r="A15" t="s">
        <v>89</v>
      </c>
      <c r="B15">
        <v>0</v>
      </c>
      <c r="C15">
        <v>0</v>
      </c>
      <c r="D15">
        <v>0</v>
      </c>
    </row>
    <row r="16" spans="1:4" x14ac:dyDescent="0.25">
      <c r="A16" t="s">
        <v>90</v>
      </c>
      <c r="B16">
        <v>1</v>
      </c>
      <c r="C16">
        <v>0</v>
      </c>
      <c r="D16">
        <v>0</v>
      </c>
    </row>
    <row r="17" spans="1:4" x14ac:dyDescent="0.25">
      <c r="A17" t="s">
        <v>91</v>
      </c>
      <c r="B17">
        <v>0</v>
      </c>
      <c r="C17">
        <v>0</v>
      </c>
      <c r="D17">
        <v>1</v>
      </c>
    </row>
    <row r="18" spans="1:4" x14ac:dyDescent="0.25">
      <c r="A18" t="s">
        <v>92</v>
      </c>
      <c r="B18">
        <v>0</v>
      </c>
      <c r="C18">
        <v>2</v>
      </c>
      <c r="D18">
        <v>2</v>
      </c>
    </row>
    <row r="19" spans="1:4" x14ac:dyDescent="0.25">
      <c r="A19" s="5" t="s">
        <v>192</v>
      </c>
      <c r="B19" s="5">
        <f>AVERAGE(B14:B18)</f>
        <v>0.2</v>
      </c>
      <c r="C19" s="5">
        <f t="shared" ref="C19:D19" si="2">AVERAGE(C14:C18)</f>
        <v>0.4</v>
      </c>
      <c r="D19" s="5">
        <f t="shared" si="2"/>
        <v>0.8</v>
      </c>
    </row>
    <row r="20" spans="1:4" x14ac:dyDescent="0.25">
      <c r="A20" t="s">
        <v>112</v>
      </c>
      <c r="B20">
        <v>0</v>
      </c>
      <c r="C20">
        <v>1</v>
      </c>
      <c r="D20">
        <v>2</v>
      </c>
    </row>
    <row r="21" spans="1:4" x14ac:dyDescent="0.25">
      <c r="A21" t="s">
        <v>113</v>
      </c>
      <c r="B21">
        <v>3</v>
      </c>
      <c r="C21">
        <v>1</v>
      </c>
      <c r="D21">
        <v>0</v>
      </c>
    </row>
    <row r="22" spans="1:4" x14ac:dyDescent="0.25">
      <c r="A22" t="s">
        <v>114</v>
      </c>
      <c r="B22">
        <v>2</v>
      </c>
      <c r="C22">
        <v>0</v>
      </c>
      <c r="D22">
        <v>3</v>
      </c>
    </row>
    <row r="23" spans="1:4" x14ac:dyDescent="0.25">
      <c r="A23" t="s">
        <v>115</v>
      </c>
      <c r="B23">
        <v>2</v>
      </c>
      <c r="C23">
        <v>1</v>
      </c>
      <c r="D23">
        <v>0</v>
      </c>
    </row>
    <row r="24" spans="1:4" x14ac:dyDescent="0.25">
      <c r="A24" t="s">
        <v>116</v>
      </c>
      <c r="B24">
        <v>2</v>
      </c>
      <c r="C24">
        <v>1</v>
      </c>
      <c r="D24">
        <v>3</v>
      </c>
    </row>
    <row r="25" spans="1:4" x14ac:dyDescent="0.25">
      <c r="A25" s="5" t="s">
        <v>193</v>
      </c>
      <c r="B25" s="5">
        <f>AVERAGE(B20:B24)</f>
        <v>1.8</v>
      </c>
      <c r="C25" s="5">
        <f t="shared" ref="C25:D25" si="3">AVERAGE(C20:C24)</f>
        <v>0.8</v>
      </c>
      <c r="D25" s="5">
        <f t="shared" si="3"/>
        <v>1.6</v>
      </c>
    </row>
    <row r="26" spans="1:4" x14ac:dyDescent="0.25">
      <c r="A26" t="s">
        <v>134</v>
      </c>
      <c r="B26">
        <v>0</v>
      </c>
      <c r="C26">
        <v>0</v>
      </c>
      <c r="D26">
        <v>0</v>
      </c>
    </row>
    <row r="27" spans="1:4" x14ac:dyDescent="0.25">
      <c r="A27" t="s">
        <v>135</v>
      </c>
      <c r="B27">
        <v>0</v>
      </c>
      <c r="C27">
        <v>0</v>
      </c>
      <c r="D27">
        <v>0</v>
      </c>
    </row>
    <row r="28" spans="1:4" x14ac:dyDescent="0.25">
      <c r="A28" t="s">
        <v>136</v>
      </c>
      <c r="B28">
        <v>0</v>
      </c>
      <c r="C28">
        <v>0</v>
      </c>
      <c r="D28">
        <v>0</v>
      </c>
    </row>
    <row r="29" spans="1:4" x14ac:dyDescent="0.25">
      <c r="A29" t="s">
        <v>137</v>
      </c>
      <c r="B29">
        <v>1</v>
      </c>
      <c r="C29">
        <v>0</v>
      </c>
      <c r="D29">
        <v>0</v>
      </c>
    </row>
    <row r="30" spans="1:4" x14ac:dyDescent="0.25">
      <c r="A30" t="s">
        <v>138</v>
      </c>
      <c r="B30">
        <v>0</v>
      </c>
      <c r="C30">
        <v>0</v>
      </c>
      <c r="D30">
        <v>0</v>
      </c>
    </row>
    <row r="31" spans="1:4" x14ac:dyDescent="0.25">
      <c r="A31" s="5" t="s">
        <v>139</v>
      </c>
      <c r="B31" s="5">
        <f>AVERAGE(B26:B30)</f>
        <v>0.2</v>
      </c>
      <c r="C31" s="5">
        <f t="shared" ref="C31:D31" si="4">AVERAGE(C26:C30)</f>
        <v>0</v>
      </c>
      <c r="D31" s="5">
        <f t="shared" si="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EF0A5-ED47-48AF-996C-35F0310548CE}">
  <dimension ref="A1:F27"/>
  <sheetViews>
    <sheetView workbookViewId="0">
      <selection activeCell="E48" sqref="E48"/>
    </sheetView>
  </sheetViews>
  <sheetFormatPr defaultRowHeight="15" x14ac:dyDescent="0.25"/>
  <cols>
    <col min="1" max="1" width="49.28515625" customWidth="1"/>
    <col min="5" max="5" width="18.5703125" customWidth="1"/>
    <col min="6" max="6" width="21.28515625" customWidth="1"/>
  </cols>
  <sheetData>
    <row r="1" spans="1:6" x14ac:dyDescent="0.25">
      <c r="A1" s="1" t="s">
        <v>86</v>
      </c>
      <c r="B1" s="29" t="s">
        <v>234</v>
      </c>
      <c r="C1" s="29" t="s">
        <v>21</v>
      </c>
      <c r="D1" s="29" t="s">
        <v>22</v>
      </c>
      <c r="E1" s="29" t="s">
        <v>249</v>
      </c>
      <c r="F1" s="1"/>
    </row>
    <row r="2" spans="1:6" x14ac:dyDescent="0.25">
      <c r="A2" s="1" t="s">
        <v>29</v>
      </c>
      <c r="B2" s="1">
        <v>488</v>
      </c>
      <c r="C2" s="1" t="s">
        <v>0</v>
      </c>
      <c r="D2" s="1" t="s">
        <v>1</v>
      </c>
      <c r="E2" s="1" t="s">
        <v>2</v>
      </c>
    </row>
    <row r="3" spans="1:6" x14ac:dyDescent="0.25">
      <c r="A3" s="2" t="s">
        <v>30</v>
      </c>
      <c r="B3" s="2">
        <v>105</v>
      </c>
      <c r="C3" s="2">
        <v>19</v>
      </c>
      <c r="D3" s="2">
        <v>30</v>
      </c>
      <c r="E3">
        <f t="shared" ref="E3:E27" si="0">C3/B3</f>
        <v>0.18095238095238095</v>
      </c>
    </row>
    <row r="4" spans="1:6" x14ac:dyDescent="0.25">
      <c r="A4" s="2" t="s">
        <v>31</v>
      </c>
      <c r="B4" s="2">
        <v>115</v>
      </c>
      <c r="C4" s="2">
        <v>51</v>
      </c>
      <c r="D4" s="2">
        <v>16</v>
      </c>
      <c r="E4">
        <f t="shared" si="0"/>
        <v>0.44347826086956521</v>
      </c>
    </row>
    <row r="5" spans="1:6" x14ac:dyDescent="0.25">
      <c r="A5" s="2" t="s">
        <v>33</v>
      </c>
      <c r="B5" s="2">
        <v>59</v>
      </c>
      <c r="C5" s="2">
        <v>15</v>
      </c>
      <c r="D5" s="2">
        <v>11</v>
      </c>
      <c r="E5">
        <f t="shared" si="0"/>
        <v>0.25423728813559321</v>
      </c>
    </row>
    <row r="6" spans="1:6" x14ac:dyDescent="0.25">
      <c r="A6" s="2" t="s">
        <v>38</v>
      </c>
      <c r="B6" s="2">
        <v>96</v>
      </c>
      <c r="C6" s="2">
        <v>33</v>
      </c>
      <c r="D6" s="2">
        <v>22</v>
      </c>
      <c r="E6">
        <f t="shared" si="0"/>
        <v>0.34375</v>
      </c>
    </row>
    <row r="7" spans="1:6" x14ac:dyDescent="0.25">
      <c r="A7" s="2" t="s">
        <v>39</v>
      </c>
      <c r="B7" s="2">
        <v>75</v>
      </c>
      <c r="C7" s="2">
        <v>19</v>
      </c>
      <c r="D7" s="2">
        <v>17</v>
      </c>
      <c r="E7">
        <f t="shared" si="0"/>
        <v>0.25333333333333335</v>
      </c>
    </row>
    <row r="8" spans="1:6" x14ac:dyDescent="0.25">
      <c r="A8" s="2" t="s">
        <v>46</v>
      </c>
      <c r="B8" s="2">
        <v>78</v>
      </c>
      <c r="C8" s="2">
        <v>16</v>
      </c>
      <c r="D8" s="2">
        <v>18</v>
      </c>
      <c r="E8">
        <f t="shared" si="0"/>
        <v>0.20512820512820512</v>
      </c>
    </row>
    <row r="9" spans="1:6" x14ac:dyDescent="0.25">
      <c r="A9" s="2" t="s">
        <v>51</v>
      </c>
      <c r="B9" s="2">
        <v>52</v>
      </c>
      <c r="C9" s="2">
        <v>6</v>
      </c>
      <c r="D9" s="2">
        <v>19</v>
      </c>
      <c r="E9">
        <f t="shared" si="0"/>
        <v>0.11538461538461539</v>
      </c>
    </row>
    <row r="10" spans="1:6" x14ac:dyDescent="0.25">
      <c r="A10" s="2" t="s">
        <v>42</v>
      </c>
      <c r="B10" s="2">
        <v>127</v>
      </c>
      <c r="C10" s="2">
        <v>24</v>
      </c>
      <c r="D10" s="2">
        <v>8</v>
      </c>
      <c r="E10">
        <f t="shared" si="0"/>
        <v>0.1889763779527559</v>
      </c>
    </row>
    <row r="11" spans="1:6" x14ac:dyDescent="0.25">
      <c r="A11" s="2" t="s">
        <v>43</v>
      </c>
      <c r="B11" s="2">
        <v>106</v>
      </c>
      <c r="C11" s="2">
        <v>11</v>
      </c>
      <c r="D11" s="2">
        <v>12</v>
      </c>
      <c r="E11">
        <f t="shared" si="0"/>
        <v>0.10377358490566038</v>
      </c>
      <c r="F11" s="4"/>
    </row>
    <row r="12" spans="1:6" x14ac:dyDescent="0.25">
      <c r="A12" s="5" t="s">
        <v>34</v>
      </c>
      <c r="B12" s="5">
        <v>52</v>
      </c>
      <c r="C12" s="5">
        <v>19</v>
      </c>
      <c r="D12" s="5">
        <v>12</v>
      </c>
      <c r="E12">
        <f t="shared" si="0"/>
        <v>0.36538461538461536</v>
      </c>
      <c r="F12" s="4"/>
    </row>
    <row r="13" spans="1:6" x14ac:dyDescent="0.25">
      <c r="A13" s="5" t="s">
        <v>52</v>
      </c>
      <c r="B13" s="5">
        <v>78</v>
      </c>
      <c r="C13" s="5">
        <v>22</v>
      </c>
      <c r="D13" s="5">
        <v>9</v>
      </c>
      <c r="E13">
        <f t="shared" si="0"/>
        <v>0.28205128205128205</v>
      </c>
      <c r="F13" s="4"/>
    </row>
    <row r="14" spans="1:6" x14ac:dyDescent="0.25">
      <c r="A14" s="5" t="s">
        <v>45</v>
      </c>
      <c r="B14" s="5">
        <v>70</v>
      </c>
      <c r="C14" s="5">
        <v>28</v>
      </c>
      <c r="D14" s="5">
        <v>14</v>
      </c>
      <c r="E14">
        <f t="shared" si="0"/>
        <v>0.4</v>
      </c>
      <c r="F14" s="4"/>
    </row>
    <row r="15" spans="1:6" x14ac:dyDescent="0.25">
      <c r="A15" s="5" t="s">
        <v>47</v>
      </c>
      <c r="B15" s="5">
        <v>69</v>
      </c>
      <c r="C15" s="5">
        <v>20</v>
      </c>
      <c r="D15" s="5">
        <v>7</v>
      </c>
      <c r="E15">
        <f t="shared" si="0"/>
        <v>0.28985507246376813</v>
      </c>
      <c r="F15" s="4"/>
    </row>
    <row r="16" spans="1:6" x14ac:dyDescent="0.25">
      <c r="A16" s="16" t="s">
        <v>48</v>
      </c>
      <c r="B16" s="16">
        <v>65</v>
      </c>
      <c r="C16" s="16">
        <v>36</v>
      </c>
      <c r="D16" s="16">
        <v>13</v>
      </c>
      <c r="E16">
        <f t="shared" si="0"/>
        <v>0.55384615384615388</v>
      </c>
      <c r="F16" s="4"/>
    </row>
    <row r="17" spans="1:6" x14ac:dyDescent="0.25">
      <c r="A17" s="16" t="s">
        <v>107</v>
      </c>
      <c r="B17" s="16">
        <v>55</v>
      </c>
      <c r="C17" s="16">
        <v>16</v>
      </c>
      <c r="D17" s="16">
        <v>19</v>
      </c>
      <c r="E17">
        <f t="shared" si="0"/>
        <v>0.29090909090909089</v>
      </c>
      <c r="F17" s="4"/>
    </row>
    <row r="18" spans="1:6" x14ac:dyDescent="0.25">
      <c r="A18" s="16" t="s">
        <v>53</v>
      </c>
      <c r="B18" s="16">
        <v>49</v>
      </c>
      <c r="C18" s="16">
        <v>25</v>
      </c>
      <c r="D18" s="16">
        <v>17</v>
      </c>
      <c r="E18">
        <f t="shared" si="0"/>
        <v>0.51020408163265307</v>
      </c>
      <c r="F18" s="4"/>
    </row>
    <row r="19" spans="1:6" x14ac:dyDescent="0.25">
      <c r="A19" s="3" t="s">
        <v>32</v>
      </c>
      <c r="B19" s="3">
        <v>18</v>
      </c>
      <c r="C19" s="3">
        <v>9</v>
      </c>
      <c r="D19" s="3">
        <v>10</v>
      </c>
      <c r="E19">
        <f t="shared" si="0"/>
        <v>0.5</v>
      </c>
      <c r="F19" s="4"/>
    </row>
    <row r="20" spans="1:6" x14ac:dyDescent="0.25">
      <c r="A20" s="3" t="s">
        <v>37</v>
      </c>
      <c r="B20" s="3">
        <v>39</v>
      </c>
      <c r="C20" s="3">
        <v>6</v>
      </c>
      <c r="D20" s="3">
        <v>19</v>
      </c>
      <c r="E20">
        <f t="shared" si="0"/>
        <v>0.15384615384615385</v>
      </c>
      <c r="F20" s="4"/>
    </row>
    <row r="21" spans="1:6" x14ac:dyDescent="0.25">
      <c r="A21" s="3" t="s">
        <v>40</v>
      </c>
      <c r="B21" s="3">
        <v>20</v>
      </c>
      <c r="C21" s="3">
        <v>11</v>
      </c>
      <c r="D21" s="3">
        <v>12</v>
      </c>
      <c r="E21">
        <f t="shared" si="0"/>
        <v>0.55000000000000004</v>
      </c>
    </row>
    <row r="22" spans="1:6" x14ac:dyDescent="0.25">
      <c r="A22" s="3" t="s">
        <v>44</v>
      </c>
      <c r="B22" s="3">
        <v>19</v>
      </c>
      <c r="C22" s="3">
        <v>5</v>
      </c>
      <c r="D22" s="3">
        <v>14</v>
      </c>
      <c r="E22">
        <f t="shared" si="0"/>
        <v>0.26315789473684209</v>
      </c>
    </row>
    <row r="23" spans="1:6" x14ac:dyDescent="0.25">
      <c r="A23" s="3" t="s">
        <v>49</v>
      </c>
      <c r="B23" s="3">
        <v>18</v>
      </c>
      <c r="C23" s="3">
        <v>7</v>
      </c>
      <c r="D23" s="3">
        <v>14</v>
      </c>
      <c r="E23">
        <f t="shared" si="0"/>
        <v>0.3888888888888889</v>
      </c>
    </row>
    <row r="24" spans="1:6" x14ac:dyDescent="0.25">
      <c r="A24" s="3" t="s">
        <v>50</v>
      </c>
      <c r="B24" s="3">
        <v>9</v>
      </c>
      <c r="C24" s="3">
        <v>4</v>
      </c>
      <c r="D24" s="3">
        <v>18</v>
      </c>
      <c r="E24">
        <f t="shared" si="0"/>
        <v>0.44444444444444442</v>
      </c>
    </row>
    <row r="25" spans="1:6" x14ac:dyDescent="0.25">
      <c r="A25" s="9" t="s">
        <v>35</v>
      </c>
      <c r="B25" s="9">
        <v>60</v>
      </c>
      <c r="C25" s="9">
        <v>12</v>
      </c>
      <c r="D25" s="9">
        <v>23</v>
      </c>
      <c r="E25">
        <f t="shared" si="0"/>
        <v>0.2</v>
      </c>
    </row>
    <row r="26" spans="1:6" x14ac:dyDescent="0.25">
      <c r="A26" s="9" t="s">
        <v>36</v>
      </c>
      <c r="B26" s="9">
        <v>32</v>
      </c>
      <c r="C26" s="9">
        <v>10</v>
      </c>
      <c r="D26" s="9">
        <v>18</v>
      </c>
      <c r="E26">
        <f t="shared" si="0"/>
        <v>0.3125</v>
      </c>
    </row>
    <row r="27" spans="1:6" x14ac:dyDescent="0.25">
      <c r="A27" s="9" t="s">
        <v>41</v>
      </c>
      <c r="B27" s="9">
        <v>40</v>
      </c>
      <c r="C27" s="9">
        <v>13</v>
      </c>
      <c r="D27" s="9">
        <v>18</v>
      </c>
      <c r="E27">
        <f t="shared" si="0"/>
        <v>0.32500000000000001</v>
      </c>
    </row>
  </sheetData>
  <autoFilter ref="A2:E2" xr:uid="{FB8C83EA-AA72-455E-B0AA-C26438ABDF19}">
    <sortState xmlns:xlrd2="http://schemas.microsoft.com/office/spreadsheetml/2017/richdata2" ref="A3:E27">
      <sortCondition sortBy="cellColor" ref="A2" dxfId="4"/>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7371-E27B-43CC-A51A-66A95CBB9BDB}">
  <dimension ref="A1:K16"/>
  <sheetViews>
    <sheetView workbookViewId="0">
      <selection activeCell="B1" sqref="B1:E1"/>
    </sheetView>
  </sheetViews>
  <sheetFormatPr defaultRowHeight="15" x14ac:dyDescent="0.25"/>
  <cols>
    <col min="1" max="1" width="46.85546875" customWidth="1"/>
    <col min="4" max="4" width="12" customWidth="1"/>
    <col min="5" max="5" width="15.140625" customWidth="1"/>
    <col min="11" max="11" width="15.28515625" customWidth="1"/>
  </cols>
  <sheetData>
    <row r="1" spans="1:11" x14ac:dyDescent="0.25">
      <c r="A1" s="1" t="s">
        <v>118</v>
      </c>
      <c r="B1" s="29" t="s">
        <v>234</v>
      </c>
      <c r="C1" s="29" t="s">
        <v>21</v>
      </c>
      <c r="D1" s="29" t="s">
        <v>22</v>
      </c>
      <c r="E1" s="29" t="s">
        <v>249</v>
      </c>
      <c r="J1" s="1"/>
    </row>
    <row r="2" spans="1:11" x14ac:dyDescent="0.25">
      <c r="A2" t="s">
        <v>111</v>
      </c>
      <c r="B2">
        <v>488</v>
      </c>
      <c r="C2" t="s">
        <v>0</v>
      </c>
      <c r="D2" t="s">
        <v>1</v>
      </c>
      <c r="E2" t="s">
        <v>2</v>
      </c>
    </row>
    <row r="3" spans="1:11" x14ac:dyDescent="0.25">
      <c r="A3" s="12" t="s">
        <v>149</v>
      </c>
      <c r="B3" s="12">
        <v>134</v>
      </c>
      <c r="C3" s="12">
        <v>34</v>
      </c>
      <c r="D3" s="11">
        <v>3</v>
      </c>
      <c r="E3" s="11">
        <f t="shared" ref="E3:E11" si="0">C3/B3</f>
        <v>0.2537313432835821</v>
      </c>
    </row>
    <row r="4" spans="1:11" x14ac:dyDescent="0.25">
      <c r="A4" s="12" t="s">
        <v>152</v>
      </c>
      <c r="B4" s="12">
        <v>85</v>
      </c>
      <c r="C4" s="12">
        <v>27</v>
      </c>
      <c r="D4" s="11">
        <v>1</v>
      </c>
      <c r="E4" s="11">
        <f>C4/B4</f>
        <v>0.31764705882352939</v>
      </c>
    </row>
    <row r="5" spans="1:11" x14ac:dyDescent="0.25">
      <c r="A5" s="12" t="s">
        <v>155</v>
      </c>
      <c r="B5" s="12">
        <v>128</v>
      </c>
      <c r="C5" s="12">
        <v>31</v>
      </c>
      <c r="D5" s="11">
        <v>1</v>
      </c>
      <c r="E5" s="11">
        <f>C5/B5</f>
        <v>0.2421875</v>
      </c>
      <c r="J5" s="4"/>
      <c r="K5" s="4"/>
    </row>
    <row r="6" spans="1:11" x14ac:dyDescent="0.25">
      <c r="A6" s="8" t="s">
        <v>150</v>
      </c>
      <c r="B6" s="8">
        <v>185</v>
      </c>
      <c r="C6" s="8">
        <v>32</v>
      </c>
      <c r="D6" s="11">
        <v>2</v>
      </c>
      <c r="E6" s="11">
        <f t="shared" si="0"/>
        <v>0.17297297297297298</v>
      </c>
      <c r="J6" s="4"/>
      <c r="K6" s="4"/>
    </row>
    <row r="7" spans="1:11" x14ac:dyDescent="0.25">
      <c r="A7" s="8" t="s">
        <v>153</v>
      </c>
      <c r="B7" s="8">
        <v>78</v>
      </c>
      <c r="C7" s="8">
        <v>16</v>
      </c>
      <c r="D7" s="11">
        <v>0</v>
      </c>
      <c r="E7" s="11">
        <f>C7/B7</f>
        <v>0.20512820512820512</v>
      </c>
      <c r="J7" s="4"/>
      <c r="K7" s="4"/>
    </row>
    <row r="8" spans="1:11" x14ac:dyDescent="0.25">
      <c r="A8" s="8" t="s">
        <v>156</v>
      </c>
      <c r="B8" s="8">
        <v>132</v>
      </c>
      <c r="C8" s="8">
        <v>37</v>
      </c>
      <c r="D8" s="11">
        <v>3</v>
      </c>
      <c r="E8" s="11">
        <f>C8/B8</f>
        <v>0.28030303030303028</v>
      </c>
      <c r="J8" s="4"/>
      <c r="K8" s="4"/>
    </row>
    <row r="9" spans="1:11" x14ac:dyDescent="0.25">
      <c r="A9" s="15" t="s">
        <v>151</v>
      </c>
      <c r="B9" s="15">
        <v>96</v>
      </c>
      <c r="C9" s="15">
        <v>30</v>
      </c>
      <c r="D9" s="11">
        <v>1</v>
      </c>
      <c r="E9" s="11">
        <f t="shared" si="0"/>
        <v>0.3125</v>
      </c>
      <c r="J9" s="4"/>
      <c r="K9" s="4"/>
    </row>
    <row r="10" spans="1:11" x14ac:dyDescent="0.25">
      <c r="A10" s="15" t="s">
        <v>154</v>
      </c>
      <c r="B10" s="15">
        <v>127</v>
      </c>
      <c r="C10" s="15">
        <v>48</v>
      </c>
      <c r="D10" s="11">
        <v>1</v>
      </c>
      <c r="E10" s="11">
        <f t="shared" si="0"/>
        <v>0.37795275590551181</v>
      </c>
      <c r="J10" s="4"/>
      <c r="K10" s="4"/>
    </row>
    <row r="11" spans="1:11" x14ac:dyDescent="0.25">
      <c r="A11" s="15" t="s">
        <v>157</v>
      </c>
      <c r="B11" s="15">
        <v>118</v>
      </c>
      <c r="C11" s="15">
        <v>43</v>
      </c>
      <c r="D11" s="11">
        <v>3</v>
      </c>
      <c r="E11" s="11">
        <f t="shared" si="0"/>
        <v>0.36440677966101692</v>
      </c>
      <c r="J11" s="4"/>
      <c r="K11" s="4"/>
    </row>
    <row r="12" spans="1:11" x14ac:dyDescent="0.25">
      <c r="A12" s="3" t="s">
        <v>330</v>
      </c>
      <c r="B12" s="3">
        <v>57</v>
      </c>
      <c r="C12" s="3">
        <v>14</v>
      </c>
      <c r="D12" s="4">
        <v>3</v>
      </c>
      <c r="E12">
        <f t="shared" ref="E12" si="1">C12/B12</f>
        <v>0.24561403508771928</v>
      </c>
      <c r="J12" s="4"/>
      <c r="K12" s="4"/>
    </row>
    <row r="13" spans="1:11" x14ac:dyDescent="0.25">
      <c r="A13" s="3" t="s">
        <v>331</v>
      </c>
      <c r="B13" s="3">
        <v>31</v>
      </c>
      <c r="C13" s="3">
        <v>9</v>
      </c>
      <c r="D13" s="4">
        <v>8</v>
      </c>
      <c r="E13">
        <f>C13/B13</f>
        <v>0.29032258064516131</v>
      </c>
    </row>
    <row r="14" spans="1:11" x14ac:dyDescent="0.25">
      <c r="A14" s="3" t="s">
        <v>332</v>
      </c>
      <c r="B14" s="3">
        <v>68</v>
      </c>
      <c r="C14" s="3">
        <v>15</v>
      </c>
      <c r="D14" s="4">
        <v>1</v>
      </c>
      <c r="E14">
        <f>C14/B14</f>
        <v>0.22058823529411764</v>
      </c>
    </row>
    <row r="16" spans="1:11" x14ac:dyDescent="0.25">
      <c r="A16" s="1"/>
      <c r="B16" s="1"/>
      <c r="C16" s="1"/>
      <c r="D16" s="1"/>
      <c r="E16" s="1"/>
    </row>
  </sheetData>
  <autoFilter ref="A2:E2" xr:uid="{B5EDA5E4-ED65-438B-B418-AC7CC058BB5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A2506-1EE3-4F2C-9E1A-A85B439525BD}">
  <dimension ref="A1:L30"/>
  <sheetViews>
    <sheetView tabSelected="1" workbookViewId="0">
      <selection activeCell="H16" sqref="H16"/>
    </sheetView>
  </sheetViews>
  <sheetFormatPr defaultRowHeight="15" x14ac:dyDescent="0.25"/>
  <cols>
    <col min="1" max="1" width="49.5703125" customWidth="1"/>
    <col min="5" max="5" width="14.5703125" customWidth="1"/>
  </cols>
  <sheetData>
    <row r="1" spans="1:12" x14ac:dyDescent="0.25">
      <c r="A1" s="1" t="s">
        <v>185</v>
      </c>
      <c r="B1" s="30" t="s">
        <v>234</v>
      </c>
      <c r="C1" s="30" t="s">
        <v>21</v>
      </c>
      <c r="D1" s="30" t="s">
        <v>22</v>
      </c>
      <c r="E1" s="30" t="s">
        <v>249</v>
      </c>
    </row>
    <row r="2" spans="1:12" x14ac:dyDescent="0.25">
      <c r="A2" t="s">
        <v>6</v>
      </c>
      <c r="B2">
        <v>488</v>
      </c>
      <c r="C2" t="s">
        <v>4</v>
      </c>
      <c r="D2" t="s">
        <v>5</v>
      </c>
      <c r="E2" t="s">
        <v>2</v>
      </c>
    </row>
    <row r="3" spans="1:12" x14ac:dyDescent="0.25">
      <c r="A3" s="2" t="s">
        <v>276</v>
      </c>
      <c r="B3" s="2">
        <v>102</v>
      </c>
      <c r="C3" s="2">
        <v>20</v>
      </c>
      <c r="D3" s="2">
        <v>4</v>
      </c>
      <c r="E3">
        <f t="shared" ref="E3:E30" si="0">C3/B3</f>
        <v>0.19607843137254902</v>
      </c>
      <c r="K3" s="10"/>
      <c r="L3" s="10"/>
    </row>
    <row r="4" spans="1:12" x14ac:dyDescent="0.25">
      <c r="A4" s="2" t="s">
        <v>277</v>
      </c>
      <c r="B4" s="2">
        <v>124</v>
      </c>
      <c r="C4" s="2">
        <v>27</v>
      </c>
      <c r="D4" s="2">
        <v>9</v>
      </c>
      <c r="E4">
        <f t="shared" si="0"/>
        <v>0.21774193548387097</v>
      </c>
    </row>
    <row r="5" spans="1:12" x14ac:dyDescent="0.25">
      <c r="A5" s="12" t="s">
        <v>158</v>
      </c>
      <c r="B5" s="12">
        <v>42</v>
      </c>
      <c r="C5" s="12">
        <v>15</v>
      </c>
      <c r="D5" s="12">
        <v>1</v>
      </c>
      <c r="E5" s="11">
        <f t="shared" si="0"/>
        <v>0.35714285714285715</v>
      </c>
    </row>
    <row r="6" spans="1:12" x14ac:dyDescent="0.25">
      <c r="A6" s="12" t="s">
        <v>161</v>
      </c>
      <c r="B6" s="12">
        <v>60</v>
      </c>
      <c r="C6" s="12">
        <v>23</v>
      </c>
      <c r="D6" s="12">
        <v>3</v>
      </c>
      <c r="E6" s="11">
        <f t="shared" si="0"/>
        <v>0.38333333333333336</v>
      </c>
    </row>
    <row r="7" spans="1:12" x14ac:dyDescent="0.25">
      <c r="A7" s="12" t="s">
        <v>164</v>
      </c>
      <c r="B7" s="12">
        <v>83</v>
      </c>
      <c r="C7" s="12">
        <v>11</v>
      </c>
      <c r="D7" s="12">
        <v>1</v>
      </c>
      <c r="E7" s="11">
        <f t="shared" si="0"/>
        <v>0.13253012048192772</v>
      </c>
    </row>
    <row r="8" spans="1:12" x14ac:dyDescent="0.25">
      <c r="A8" s="5" t="s">
        <v>282</v>
      </c>
      <c r="B8" s="5">
        <v>210</v>
      </c>
      <c r="C8" s="5">
        <v>43</v>
      </c>
      <c r="D8" s="5">
        <v>4</v>
      </c>
      <c r="E8">
        <f t="shared" si="0"/>
        <v>0.20476190476190476</v>
      </c>
    </row>
    <row r="9" spans="1:12" x14ac:dyDescent="0.25">
      <c r="A9" s="5" t="s">
        <v>283</v>
      </c>
      <c r="B9" s="5">
        <v>86</v>
      </c>
      <c r="C9" s="5">
        <v>30</v>
      </c>
      <c r="D9" s="5">
        <v>13</v>
      </c>
      <c r="E9">
        <f t="shared" si="0"/>
        <v>0.34883720930232559</v>
      </c>
    </row>
    <row r="10" spans="1:12" x14ac:dyDescent="0.25">
      <c r="A10" s="5" t="s">
        <v>24</v>
      </c>
      <c r="B10" s="5">
        <v>164</v>
      </c>
      <c r="C10" s="5">
        <v>44</v>
      </c>
      <c r="D10" s="5">
        <v>3</v>
      </c>
      <c r="E10">
        <f t="shared" si="0"/>
        <v>0.26829268292682928</v>
      </c>
    </row>
    <row r="11" spans="1:12" x14ac:dyDescent="0.25">
      <c r="A11" s="5" t="s">
        <v>28</v>
      </c>
      <c r="B11" s="5">
        <v>133</v>
      </c>
      <c r="C11" s="5">
        <v>44</v>
      </c>
      <c r="D11" s="5">
        <v>9</v>
      </c>
      <c r="E11">
        <f t="shared" si="0"/>
        <v>0.33082706766917291</v>
      </c>
    </row>
    <row r="12" spans="1:12" x14ac:dyDescent="0.25">
      <c r="A12" s="8" t="s">
        <v>159</v>
      </c>
      <c r="B12" s="8">
        <v>67</v>
      </c>
      <c r="C12" s="8">
        <v>20</v>
      </c>
      <c r="D12" s="8">
        <v>3</v>
      </c>
      <c r="E12" s="11">
        <f t="shared" si="0"/>
        <v>0.29850746268656714</v>
      </c>
    </row>
    <row r="13" spans="1:12" x14ac:dyDescent="0.25">
      <c r="A13" s="8" t="s">
        <v>162</v>
      </c>
      <c r="B13" s="8">
        <v>124</v>
      </c>
      <c r="C13" s="8">
        <v>51</v>
      </c>
      <c r="D13" s="8">
        <v>6</v>
      </c>
      <c r="E13" s="11">
        <f t="shared" si="0"/>
        <v>0.41129032258064518</v>
      </c>
    </row>
    <row r="14" spans="1:12" x14ac:dyDescent="0.25">
      <c r="A14" s="8" t="s">
        <v>165</v>
      </c>
      <c r="B14" s="8">
        <v>49</v>
      </c>
      <c r="C14" s="8">
        <v>15</v>
      </c>
      <c r="D14" s="8">
        <v>2</v>
      </c>
      <c r="E14" s="11">
        <f t="shared" si="0"/>
        <v>0.30612244897959184</v>
      </c>
    </row>
    <row r="15" spans="1:12" x14ac:dyDescent="0.25">
      <c r="A15" s="16" t="s">
        <v>25</v>
      </c>
      <c r="B15" s="16">
        <v>97</v>
      </c>
      <c r="C15" s="16">
        <v>62</v>
      </c>
      <c r="D15" s="16">
        <v>11</v>
      </c>
      <c r="E15">
        <f t="shared" si="0"/>
        <v>0.63917525773195871</v>
      </c>
    </row>
    <row r="16" spans="1:12" x14ac:dyDescent="0.25">
      <c r="A16" s="16" t="s">
        <v>26</v>
      </c>
      <c r="B16" s="16">
        <v>44</v>
      </c>
      <c r="C16" s="16">
        <v>25</v>
      </c>
      <c r="D16" s="16">
        <v>4</v>
      </c>
      <c r="E16">
        <f t="shared" si="0"/>
        <v>0.56818181818181823</v>
      </c>
    </row>
    <row r="17" spans="1:5" x14ac:dyDescent="0.25">
      <c r="A17" s="16" t="s">
        <v>289</v>
      </c>
      <c r="B17" s="16">
        <v>163</v>
      </c>
      <c r="C17" s="16">
        <v>64</v>
      </c>
      <c r="D17" s="16">
        <v>8</v>
      </c>
      <c r="E17">
        <f t="shared" si="0"/>
        <v>0.39263803680981596</v>
      </c>
    </row>
    <row r="18" spans="1:5" x14ac:dyDescent="0.25">
      <c r="A18" s="16" t="s">
        <v>27</v>
      </c>
      <c r="B18" s="16">
        <v>71</v>
      </c>
      <c r="C18" s="16">
        <v>32</v>
      </c>
      <c r="D18" s="16">
        <v>6</v>
      </c>
      <c r="E18">
        <f t="shared" si="0"/>
        <v>0.45070422535211269</v>
      </c>
    </row>
    <row r="19" spans="1:5" x14ac:dyDescent="0.25">
      <c r="A19" s="15" t="s">
        <v>163</v>
      </c>
      <c r="B19" s="15">
        <v>94</v>
      </c>
      <c r="C19" s="15">
        <v>55</v>
      </c>
      <c r="D19" s="15">
        <v>8</v>
      </c>
      <c r="E19" s="11">
        <f t="shared" si="0"/>
        <v>0.58510638297872342</v>
      </c>
    </row>
    <row r="20" spans="1:5" x14ac:dyDescent="0.25">
      <c r="A20" s="3" t="s">
        <v>323</v>
      </c>
      <c r="B20" s="3">
        <v>13</v>
      </c>
      <c r="C20" s="3">
        <v>10</v>
      </c>
      <c r="D20" s="3">
        <v>1</v>
      </c>
      <c r="E20">
        <f t="shared" si="0"/>
        <v>0.76923076923076927</v>
      </c>
    </row>
    <row r="21" spans="1:5" x14ac:dyDescent="0.25">
      <c r="A21" s="3" t="s">
        <v>324</v>
      </c>
      <c r="B21" s="3">
        <v>18</v>
      </c>
      <c r="C21" s="3">
        <v>10</v>
      </c>
      <c r="D21" s="3">
        <v>9</v>
      </c>
      <c r="E21">
        <f t="shared" si="0"/>
        <v>0.55555555555555558</v>
      </c>
    </row>
    <row r="22" spans="1:5" x14ac:dyDescent="0.25">
      <c r="A22" s="3" t="s">
        <v>325</v>
      </c>
      <c r="B22" s="3">
        <v>10</v>
      </c>
      <c r="C22" s="3">
        <v>3</v>
      </c>
      <c r="D22" s="3">
        <v>2</v>
      </c>
      <c r="E22">
        <f t="shared" si="0"/>
        <v>0.3</v>
      </c>
    </row>
    <row r="23" spans="1:5" x14ac:dyDescent="0.25">
      <c r="A23" s="3" t="s">
        <v>326</v>
      </c>
      <c r="B23" s="3">
        <v>27</v>
      </c>
      <c r="C23" s="3">
        <v>7</v>
      </c>
      <c r="D23" s="3">
        <v>5</v>
      </c>
      <c r="E23">
        <f t="shared" si="0"/>
        <v>0.25925925925925924</v>
      </c>
    </row>
    <row r="24" spans="1:5" x14ac:dyDescent="0.25">
      <c r="A24" s="3" t="s">
        <v>327</v>
      </c>
      <c r="B24" s="3">
        <v>15</v>
      </c>
      <c r="C24" s="3">
        <v>8</v>
      </c>
      <c r="D24" s="3">
        <v>9</v>
      </c>
      <c r="E24">
        <f t="shared" si="0"/>
        <v>0.53333333333333333</v>
      </c>
    </row>
    <row r="25" spans="1:5" x14ac:dyDescent="0.25">
      <c r="A25" s="9" t="s">
        <v>328</v>
      </c>
      <c r="B25" s="9">
        <v>132</v>
      </c>
      <c r="C25" s="9">
        <v>61</v>
      </c>
      <c r="D25" s="9">
        <v>12</v>
      </c>
      <c r="E25">
        <f t="shared" si="0"/>
        <v>0.4621212121212121</v>
      </c>
    </row>
    <row r="26" spans="1:5" x14ac:dyDescent="0.25">
      <c r="A26" s="9" t="s">
        <v>329</v>
      </c>
      <c r="B26" s="9">
        <v>218</v>
      </c>
      <c r="C26" s="9">
        <v>119</v>
      </c>
      <c r="D26" s="9">
        <v>7</v>
      </c>
      <c r="E26">
        <f t="shared" si="0"/>
        <v>0.54587155963302747</v>
      </c>
    </row>
    <row r="27" spans="1:5" x14ac:dyDescent="0.25">
      <c r="A27" s="9" t="s">
        <v>16</v>
      </c>
      <c r="B27" s="9">
        <v>95</v>
      </c>
      <c r="C27" s="9">
        <v>26</v>
      </c>
      <c r="D27" s="9">
        <v>8</v>
      </c>
      <c r="E27">
        <f t="shared" si="0"/>
        <v>0.27368421052631581</v>
      </c>
    </row>
    <row r="28" spans="1:5" x14ac:dyDescent="0.25">
      <c r="A28" s="9" t="s">
        <v>17</v>
      </c>
      <c r="B28" s="9">
        <v>38</v>
      </c>
      <c r="C28" s="9">
        <v>21</v>
      </c>
      <c r="D28" s="9">
        <v>11</v>
      </c>
      <c r="E28">
        <f t="shared" si="0"/>
        <v>0.55263157894736847</v>
      </c>
    </row>
    <row r="29" spans="1:5" x14ac:dyDescent="0.25">
      <c r="A29" s="9" t="s">
        <v>18</v>
      </c>
      <c r="B29" s="9">
        <v>135</v>
      </c>
      <c r="C29" s="9">
        <v>23</v>
      </c>
      <c r="D29" s="9">
        <v>15</v>
      </c>
      <c r="E29">
        <f t="shared" si="0"/>
        <v>0.17037037037037037</v>
      </c>
    </row>
    <row r="30" spans="1:5" x14ac:dyDescent="0.25">
      <c r="A30" s="17" t="s">
        <v>160</v>
      </c>
      <c r="B30" s="17">
        <v>13</v>
      </c>
      <c r="C30" s="17">
        <v>4</v>
      </c>
      <c r="D30" s="17">
        <v>7</v>
      </c>
      <c r="E30" s="11">
        <f t="shared" si="0"/>
        <v>0.30769230769230771</v>
      </c>
    </row>
  </sheetData>
  <autoFilter ref="A2:E2" xr:uid="{6897EC85-8D40-4FB3-8F78-9C02B7AB458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D24D9-0C96-4DB7-9F42-83A72E53598E}">
  <dimension ref="A1:K34"/>
  <sheetViews>
    <sheetView workbookViewId="0">
      <selection activeCell="B1" sqref="B1:F1"/>
    </sheetView>
  </sheetViews>
  <sheetFormatPr defaultRowHeight="15" x14ac:dyDescent="0.25"/>
  <cols>
    <col min="1" max="1" width="59.7109375" customWidth="1"/>
    <col min="5" max="5" width="21.28515625" customWidth="1"/>
    <col min="6" max="6" width="9.140625" style="4"/>
  </cols>
  <sheetData>
    <row r="1" spans="1:6" x14ac:dyDescent="0.25">
      <c r="A1" s="1" t="s">
        <v>186</v>
      </c>
      <c r="B1" s="29" t="s">
        <v>234</v>
      </c>
      <c r="C1" s="29" t="s">
        <v>21</v>
      </c>
      <c r="D1" s="29" t="s">
        <v>22</v>
      </c>
      <c r="E1" s="29" t="s">
        <v>249</v>
      </c>
      <c r="F1" s="31"/>
    </row>
    <row r="2" spans="1:6" x14ac:dyDescent="0.25">
      <c r="A2" s="1" t="s">
        <v>29</v>
      </c>
      <c r="B2" s="1">
        <v>488</v>
      </c>
      <c r="C2" s="1" t="s">
        <v>0</v>
      </c>
      <c r="D2" s="1" t="s">
        <v>1</v>
      </c>
      <c r="E2" s="1" t="s">
        <v>2</v>
      </c>
    </row>
    <row r="3" spans="1:6" x14ac:dyDescent="0.25">
      <c r="A3" s="2" t="s">
        <v>278</v>
      </c>
      <c r="B3" s="2">
        <v>93</v>
      </c>
      <c r="C3" s="2">
        <v>5</v>
      </c>
      <c r="D3" s="2">
        <v>3</v>
      </c>
      <c r="E3">
        <f t="shared" ref="E3:E34" si="0">C3/B3</f>
        <v>5.3763440860215055E-2</v>
      </c>
    </row>
    <row r="4" spans="1:6" x14ac:dyDescent="0.25">
      <c r="A4" s="2" t="s">
        <v>279</v>
      </c>
      <c r="B4" s="2">
        <v>199</v>
      </c>
      <c r="C4" s="2">
        <v>36</v>
      </c>
      <c r="D4" s="2">
        <v>2</v>
      </c>
      <c r="E4">
        <f t="shared" si="0"/>
        <v>0.18090452261306533</v>
      </c>
    </row>
    <row r="5" spans="1:6" x14ac:dyDescent="0.25">
      <c r="A5" s="2" t="s">
        <v>108</v>
      </c>
      <c r="B5" s="2">
        <v>49</v>
      </c>
      <c r="C5" s="2">
        <v>10</v>
      </c>
      <c r="D5" s="2">
        <v>4</v>
      </c>
      <c r="E5">
        <f t="shared" si="0"/>
        <v>0.20408163265306123</v>
      </c>
    </row>
    <row r="6" spans="1:6" x14ac:dyDescent="0.25">
      <c r="A6" s="2" t="s">
        <v>109</v>
      </c>
      <c r="B6" s="2">
        <v>52</v>
      </c>
      <c r="C6" s="2">
        <v>15</v>
      </c>
      <c r="D6" s="2">
        <v>2</v>
      </c>
      <c r="E6">
        <f t="shared" si="0"/>
        <v>0.28846153846153844</v>
      </c>
    </row>
    <row r="7" spans="1:6" x14ac:dyDescent="0.25">
      <c r="A7" s="12" t="s">
        <v>166</v>
      </c>
      <c r="B7" s="12">
        <v>51</v>
      </c>
      <c r="C7" s="12">
        <v>25</v>
      </c>
      <c r="D7" s="12">
        <v>3</v>
      </c>
      <c r="E7" s="11">
        <f>C7/B7</f>
        <v>0.49019607843137253</v>
      </c>
    </row>
    <row r="8" spans="1:6" x14ac:dyDescent="0.25">
      <c r="A8" s="12" t="s">
        <v>169</v>
      </c>
      <c r="B8" s="12">
        <v>49</v>
      </c>
      <c r="C8" s="12">
        <v>15</v>
      </c>
      <c r="D8" s="12">
        <v>1</v>
      </c>
      <c r="E8" s="11">
        <f>C8/B8</f>
        <v>0.30612244897959184</v>
      </c>
    </row>
    <row r="9" spans="1:6" x14ac:dyDescent="0.25">
      <c r="A9" s="12" t="s">
        <v>172</v>
      </c>
      <c r="B9" s="12">
        <v>39</v>
      </c>
      <c r="C9" s="12">
        <v>7</v>
      </c>
      <c r="D9" s="12">
        <v>2</v>
      </c>
      <c r="E9" s="11">
        <f>C9/B9</f>
        <v>0.17948717948717949</v>
      </c>
    </row>
    <row r="10" spans="1:6" x14ac:dyDescent="0.25">
      <c r="A10" s="5" t="s">
        <v>284</v>
      </c>
      <c r="B10" s="5">
        <v>144</v>
      </c>
      <c r="C10" s="5">
        <v>42</v>
      </c>
      <c r="D10" s="5">
        <v>3</v>
      </c>
      <c r="E10">
        <f t="shared" si="0"/>
        <v>0.29166666666666669</v>
      </c>
    </row>
    <row r="11" spans="1:6" x14ac:dyDescent="0.25">
      <c r="A11" s="5" t="s">
        <v>101</v>
      </c>
      <c r="B11" s="5">
        <v>227</v>
      </c>
      <c r="C11" s="5">
        <v>62</v>
      </c>
      <c r="D11" s="5">
        <v>9</v>
      </c>
      <c r="E11">
        <f t="shared" si="0"/>
        <v>0.27312775330396477</v>
      </c>
    </row>
    <row r="12" spans="1:6" x14ac:dyDescent="0.25">
      <c r="A12" s="5" t="s">
        <v>104</v>
      </c>
      <c r="B12" s="5">
        <v>169</v>
      </c>
      <c r="C12" s="5">
        <v>69</v>
      </c>
      <c r="D12" s="5">
        <v>6</v>
      </c>
      <c r="E12">
        <f t="shared" si="0"/>
        <v>0.40828402366863903</v>
      </c>
    </row>
    <row r="13" spans="1:6" x14ac:dyDescent="0.25">
      <c r="A13" s="5" t="s">
        <v>110</v>
      </c>
      <c r="B13" s="5">
        <v>68</v>
      </c>
      <c r="C13" s="5">
        <v>29</v>
      </c>
      <c r="D13" s="5">
        <v>4</v>
      </c>
      <c r="E13">
        <f t="shared" si="0"/>
        <v>0.4264705882352941</v>
      </c>
    </row>
    <row r="14" spans="1:6" x14ac:dyDescent="0.25">
      <c r="A14" s="8" t="s">
        <v>167</v>
      </c>
      <c r="B14" s="8">
        <v>147</v>
      </c>
      <c r="C14" s="8">
        <v>60</v>
      </c>
      <c r="D14" s="8">
        <v>4</v>
      </c>
      <c r="E14" s="11">
        <f>C14/B14</f>
        <v>0.40816326530612246</v>
      </c>
    </row>
    <row r="15" spans="1:6" x14ac:dyDescent="0.25">
      <c r="A15" s="8" t="s">
        <v>170</v>
      </c>
      <c r="B15" s="8">
        <v>68</v>
      </c>
      <c r="C15" s="8">
        <v>23</v>
      </c>
      <c r="D15" s="8">
        <v>1</v>
      </c>
      <c r="E15" s="11">
        <f>C15/B15</f>
        <v>0.33823529411764708</v>
      </c>
    </row>
    <row r="16" spans="1:6" x14ac:dyDescent="0.25">
      <c r="A16" s="8" t="s">
        <v>173</v>
      </c>
      <c r="B16" s="8">
        <v>69</v>
      </c>
      <c r="C16" s="8">
        <v>23</v>
      </c>
      <c r="D16" s="8">
        <v>1</v>
      </c>
      <c r="E16" s="11">
        <f>C16/B16</f>
        <v>0.33333333333333331</v>
      </c>
    </row>
    <row r="17" spans="1:11" x14ac:dyDescent="0.25">
      <c r="A17" s="16" t="s">
        <v>102</v>
      </c>
      <c r="B17" s="16">
        <v>140</v>
      </c>
      <c r="C17" s="16">
        <v>60</v>
      </c>
      <c r="D17" s="16">
        <v>3</v>
      </c>
      <c r="E17">
        <f t="shared" si="0"/>
        <v>0.42857142857142855</v>
      </c>
    </row>
    <row r="18" spans="1:11" x14ac:dyDescent="0.25">
      <c r="A18" s="16" t="s">
        <v>105</v>
      </c>
      <c r="B18" s="16">
        <v>67</v>
      </c>
      <c r="C18" s="16">
        <v>52</v>
      </c>
      <c r="D18" s="16">
        <v>3</v>
      </c>
      <c r="E18">
        <f t="shared" si="0"/>
        <v>0.77611940298507465</v>
      </c>
      <c r="H18" s="10"/>
      <c r="J18" s="10"/>
      <c r="K18" s="10"/>
    </row>
    <row r="19" spans="1:11" x14ac:dyDescent="0.25">
      <c r="A19" s="15" t="s">
        <v>168</v>
      </c>
      <c r="B19" s="15">
        <v>65</v>
      </c>
      <c r="C19" s="15">
        <v>46</v>
      </c>
      <c r="D19" s="15">
        <v>4</v>
      </c>
      <c r="E19" s="11">
        <f>C19/B19</f>
        <v>0.70769230769230773</v>
      </c>
    </row>
    <row r="20" spans="1:11" x14ac:dyDescent="0.25">
      <c r="A20" s="15" t="s">
        <v>171</v>
      </c>
      <c r="B20" s="15">
        <v>59</v>
      </c>
      <c r="C20" s="15">
        <v>24</v>
      </c>
      <c r="D20" s="15">
        <v>3</v>
      </c>
      <c r="E20" s="11">
        <f>C20/B20</f>
        <v>0.40677966101694918</v>
      </c>
    </row>
    <row r="21" spans="1:11" x14ac:dyDescent="0.25">
      <c r="A21" s="15" t="s">
        <v>174</v>
      </c>
      <c r="B21" s="15">
        <v>84</v>
      </c>
      <c r="C21" s="15">
        <v>53</v>
      </c>
      <c r="D21" s="15">
        <v>2</v>
      </c>
      <c r="E21" s="11">
        <f>C21/B21</f>
        <v>0.63095238095238093</v>
      </c>
    </row>
    <row r="22" spans="1:11" x14ac:dyDescent="0.25">
      <c r="A22" s="3" t="s">
        <v>313</v>
      </c>
      <c r="B22" s="3">
        <v>15</v>
      </c>
      <c r="C22" s="3">
        <v>6</v>
      </c>
      <c r="D22" s="3">
        <v>0</v>
      </c>
      <c r="E22">
        <f t="shared" si="0"/>
        <v>0.4</v>
      </c>
    </row>
    <row r="23" spans="1:11" x14ac:dyDescent="0.25">
      <c r="A23" s="3" t="s">
        <v>314</v>
      </c>
      <c r="B23" s="3">
        <v>13</v>
      </c>
      <c r="C23" s="3">
        <v>7</v>
      </c>
      <c r="D23" s="3">
        <v>0</v>
      </c>
      <c r="E23">
        <f t="shared" si="0"/>
        <v>0.53846153846153844</v>
      </c>
    </row>
    <row r="24" spans="1:11" x14ac:dyDescent="0.25">
      <c r="A24" s="3" t="s">
        <v>315</v>
      </c>
      <c r="B24" s="3">
        <v>23</v>
      </c>
      <c r="C24" s="3">
        <v>6</v>
      </c>
      <c r="D24" s="3">
        <v>1</v>
      </c>
      <c r="E24">
        <f t="shared" si="0"/>
        <v>0.2608695652173913</v>
      </c>
    </row>
    <row r="25" spans="1:11" x14ac:dyDescent="0.25">
      <c r="A25" s="3" t="s">
        <v>316</v>
      </c>
      <c r="B25" s="3">
        <v>4</v>
      </c>
      <c r="C25" s="3">
        <v>0</v>
      </c>
      <c r="D25" s="3">
        <v>0</v>
      </c>
      <c r="E25">
        <f t="shared" si="0"/>
        <v>0</v>
      </c>
    </row>
    <row r="26" spans="1:11" x14ac:dyDescent="0.25">
      <c r="A26" s="3" t="s">
        <v>317</v>
      </c>
      <c r="B26" s="3">
        <v>7</v>
      </c>
      <c r="C26" s="3">
        <v>3</v>
      </c>
      <c r="D26" s="3">
        <v>2</v>
      </c>
      <c r="E26">
        <f t="shared" si="0"/>
        <v>0.42857142857142855</v>
      </c>
    </row>
    <row r="27" spans="1:11" x14ac:dyDescent="0.25">
      <c r="A27" s="3" t="s">
        <v>318</v>
      </c>
      <c r="B27" s="3">
        <v>32</v>
      </c>
      <c r="C27" s="3">
        <v>3</v>
      </c>
      <c r="D27" s="3">
        <v>2</v>
      </c>
      <c r="E27">
        <f t="shared" si="0"/>
        <v>9.375E-2</v>
      </c>
    </row>
    <row r="28" spans="1:11" x14ac:dyDescent="0.25">
      <c r="A28" s="3" t="s">
        <v>319</v>
      </c>
      <c r="B28" s="3">
        <v>7</v>
      </c>
      <c r="C28" s="3">
        <v>1</v>
      </c>
      <c r="D28" s="3">
        <v>2</v>
      </c>
      <c r="E28">
        <f t="shared" si="0"/>
        <v>0.14285714285714285</v>
      </c>
    </row>
    <row r="29" spans="1:11" x14ac:dyDescent="0.25">
      <c r="A29" s="3" t="s">
        <v>320</v>
      </c>
      <c r="B29" s="3">
        <v>11</v>
      </c>
      <c r="C29" s="3">
        <v>5</v>
      </c>
      <c r="D29" s="3">
        <v>3</v>
      </c>
      <c r="E29">
        <f t="shared" si="0"/>
        <v>0.45454545454545453</v>
      </c>
    </row>
    <row r="30" spans="1:11" x14ac:dyDescent="0.25">
      <c r="A30" s="3" t="s">
        <v>321</v>
      </c>
      <c r="B30" s="3">
        <v>9</v>
      </c>
      <c r="C30" s="3">
        <v>13</v>
      </c>
      <c r="D30" s="3">
        <v>2</v>
      </c>
      <c r="E30">
        <f t="shared" si="0"/>
        <v>1.4444444444444444</v>
      </c>
    </row>
    <row r="31" spans="1:11" x14ac:dyDescent="0.25">
      <c r="A31" s="9" t="s">
        <v>99</v>
      </c>
      <c r="B31" s="9">
        <v>149</v>
      </c>
      <c r="C31" s="9">
        <v>72</v>
      </c>
      <c r="D31" s="9">
        <v>5</v>
      </c>
      <c r="E31">
        <f t="shared" si="0"/>
        <v>0.48322147651006714</v>
      </c>
    </row>
    <row r="32" spans="1:11" x14ac:dyDescent="0.25">
      <c r="A32" s="9" t="s">
        <v>322</v>
      </c>
      <c r="B32" s="9">
        <v>186</v>
      </c>
      <c r="C32" s="9">
        <v>86</v>
      </c>
      <c r="D32" s="9">
        <v>6</v>
      </c>
      <c r="E32">
        <f t="shared" si="0"/>
        <v>0.46236559139784944</v>
      </c>
    </row>
    <row r="33" spans="1:5" x14ac:dyDescent="0.25">
      <c r="A33" s="9" t="s">
        <v>100</v>
      </c>
      <c r="B33" s="9">
        <v>51</v>
      </c>
      <c r="C33" s="9">
        <v>15</v>
      </c>
      <c r="D33" s="9">
        <v>2</v>
      </c>
      <c r="E33">
        <f t="shared" si="0"/>
        <v>0.29411764705882354</v>
      </c>
    </row>
    <row r="34" spans="1:5" x14ac:dyDescent="0.25">
      <c r="A34" s="9" t="s">
        <v>103</v>
      </c>
      <c r="B34" s="9">
        <v>126</v>
      </c>
      <c r="C34" s="9">
        <v>43</v>
      </c>
      <c r="D34" s="9">
        <v>6</v>
      </c>
      <c r="E34">
        <f t="shared" si="0"/>
        <v>0.34126984126984128</v>
      </c>
    </row>
  </sheetData>
  <autoFilter ref="A2:E2" xr:uid="{49BF5719-D18E-463C-AB29-89C5AECC4165}">
    <sortState xmlns:xlrd2="http://schemas.microsoft.com/office/spreadsheetml/2017/richdata2" ref="A3:E22">
      <sortCondition sortBy="cellColor" ref="A2" dxfId="3"/>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A2E49-B7EC-44A3-A58B-786252EF78FE}">
  <dimension ref="A1:K36"/>
  <sheetViews>
    <sheetView workbookViewId="0">
      <selection activeCell="B1" sqref="B1:E1"/>
    </sheetView>
  </sheetViews>
  <sheetFormatPr defaultRowHeight="15" x14ac:dyDescent="0.25"/>
  <cols>
    <col min="1" max="1" width="61.7109375" customWidth="1"/>
    <col min="3" max="3" width="12.5703125" customWidth="1"/>
    <col min="5" max="5" width="13.42578125" customWidth="1"/>
    <col min="6" max="11" width="9.140625" style="4"/>
  </cols>
  <sheetData>
    <row r="1" spans="1:6" x14ac:dyDescent="0.25">
      <c r="A1" s="1" t="s">
        <v>106</v>
      </c>
      <c r="B1" s="29" t="s">
        <v>234</v>
      </c>
      <c r="C1" s="29" t="s">
        <v>21</v>
      </c>
      <c r="D1" s="29" t="s">
        <v>22</v>
      </c>
      <c r="E1" s="29" t="s">
        <v>249</v>
      </c>
      <c r="F1" s="14"/>
    </row>
    <row r="2" spans="1:6" x14ac:dyDescent="0.25">
      <c r="A2" s="1" t="s">
        <v>29</v>
      </c>
      <c r="B2" s="1">
        <v>488</v>
      </c>
      <c r="C2" s="1" t="s">
        <v>0</v>
      </c>
      <c r="D2" s="1" t="s">
        <v>1</v>
      </c>
      <c r="E2" s="1" t="s">
        <v>2</v>
      </c>
    </row>
    <row r="3" spans="1:6" x14ac:dyDescent="0.25">
      <c r="A3" s="2" t="s">
        <v>280</v>
      </c>
      <c r="B3" s="2">
        <v>121</v>
      </c>
      <c r="C3" s="2">
        <v>11</v>
      </c>
      <c r="D3" s="2">
        <v>5</v>
      </c>
      <c r="E3">
        <f t="shared" ref="E3:E36" si="0">C3/B3</f>
        <v>9.0909090909090912E-2</v>
      </c>
    </row>
    <row r="4" spans="1:6" x14ac:dyDescent="0.25">
      <c r="A4" s="2" t="s">
        <v>281</v>
      </c>
      <c r="B4" s="2">
        <v>131</v>
      </c>
      <c r="C4" s="2">
        <v>39</v>
      </c>
      <c r="D4" s="2">
        <v>12</v>
      </c>
      <c r="E4">
        <f t="shared" si="0"/>
        <v>0.29770992366412213</v>
      </c>
    </row>
    <row r="5" spans="1:6" x14ac:dyDescent="0.25">
      <c r="A5" s="2" t="s">
        <v>82</v>
      </c>
      <c r="B5" s="2">
        <v>120</v>
      </c>
      <c r="C5" s="2">
        <v>43</v>
      </c>
      <c r="D5" s="2">
        <v>20</v>
      </c>
      <c r="E5">
        <f t="shared" si="0"/>
        <v>0.35833333333333334</v>
      </c>
    </row>
    <row r="6" spans="1:6" x14ac:dyDescent="0.25">
      <c r="A6" s="2" t="s">
        <v>175</v>
      </c>
      <c r="B6" s="2">
        <v>52</v>
      </c>
      <c r="C6" s="2">
        <v>9</v>
      </c>
      <c r="D6" s="2">
        <v>6</v>
      </c>
      <c r="E6">
        <f>C6/B6</f>
        <v>0.17307692307692307</v>
      </c>
    </row>
    <row r="7" spans="1:6" x14ac:dyDescent="0.25">
      <c r="A7" s="2" t="s">
        <v>178</v>
      </c>
      <c r="B7" s="2">
        <v>32</v>
      </c>
      <c r="C7" s="2">
        <v>20</v>
      </c>
      <c r="D7" s="2">
        <v>6</v>
      </c>
      <c r="E7">
        <f>C7/B7</f>
        <v>0.625</v>
      </c>
    </row>
    <row r="8" spans="1:6" x14ac:dyDescent="0.25">
      <c r="A8" s="2" t="s">
        <v>181</v>
      </c>
      <c r="B8" s="2">
        <v>31</v>
      </c>
      <c r="C8" s="2">
        <v>11</v>
      </c>
      <c r="D8" s="2">
        <v>0</v>
      </c>
      <c r="E8">
        <f>C8/B8</f>
        <v>0.35483870967741937</v>
      </c>
    </row>
    <row r="9" spans="1:6" x14ac:dyDescent="0.25">
      <c r="A9" s="5" t="s">
        <v>285</v>
      </c>
      <c r="B9" s="5">
        <v>316</v>
      </c>
      <c r="C9" s="5">
        <v>65</v>
      </c>
      <c r="D9" s="5">
        <v>12</v>
      </c>
      <c r="E9">
        <f t="shared" si="0"/>
        <v>0.20569620253164558</v>
      </c>
    </row>
    <row r="10" spans="1:6" x14ac:dyDescent="0.25">
      <c r="A10" s="5" t="s">
        <v>286</v>
      </c>
      <c r="B10" s="5">
        <v>188</v>
      </c>
      <c r="C10" s="5">
        <v>32</v>
      </c>
      <c r="D10" s="5">
        <v>8</v>
      </c>
      <c r="E10">
        <f t="shared" si="0"/>
        <v>0.1702127659574468</v>
      </c>
    </row>
    <row r="11" spans="1:6" x14ac:dyDescent="0.25">
      <c r="A11" s="5" t="s">
        <v>287</v>
      </c>
      <c r="B11" s="5">
        <v>119</v>
      </c>
      <c r="C11" s="5">
        <v>47</v>
      </c>
      <c r="D11" s="5">
        <v>7</v>
      </c>
      <c r="E11">
        <f t="shared" si="0"/>
        <v>0.3949579831932773</v>
      </c>
    </row>
    <row r="12" spans="1:6" x14ac:dyDescent="0.25">
      <c r="A12" s="5" t="s">
        <v>288</v>
      </c>
      <c r="B12" s="5">
        <v>129</v>
      </c>
      <c r="C12" s="5">
        <v>41</v>
      </c>
      <c r="D12" s="5">
        <v>6</v>
      </c>
      <c r="E12">
        <f t="shared" si="0"/>
        <v>0.31782945736434109</v>
      </c>
    </row>
    <row r="13" spans="1:6" x14ac:dyDescent="0.25">
      <c r="A13" s="5" t="s">
        <v>179</v>
      </c>
      <c r="B13" s="5">
        <v>80</v>
      </c>
      <c r="C13" s="5">
        <v>34</v>
      </c>
      <c r="D13" s="5">
        <v>5</v>
      </c>
      <c r="E13">
        <f>C13/B13</f>
        <v>0.42499999999999999</v>
      </c>
    </row>
    <row r="14" spans="1:6" x14ac:dyDescent="0.25">
      <c r="A14" s="5" t="s">
        <v>176</v>
      </c>
      <c r="B14" s="5">
        <v>69</v>
      </c>
      <c r="C14" s="5">
        <v>11</v>
      </c>
      <c r="D14" s="5">
        <v>2</v>
      </c>
      <c r="E14">
        <f>C14/B14</f>
        <v>0.15942028985507245</v>
      </c>
    </row>
    <row r="15" spans="1:6" x14ac:dyDescent="0.25">
      <c r="A15" s="5" t="s">
        <v>182</v>
      </c>
      <c r="B15" s="5">
        <v>55</v>
      </c>
      <c r="C15" s="5">
        <v>13</v>
      </c>
      <c r="D15" s="5">
        <v>1</v>
      </c>
      <c r="E15">
        <f>C15/B15</f>
        <v>0.23636363636363636</v>
      </c>
    </row>
    <row r="16" spans="1:6" x14ac:dyDescent="0.25">
      <c r="A16" s="16" t="s">
        <v>290</v>
      </c>
      <c r="B16" s="16">
        <v>112</v>
      </c>
      <c r="C16" s="16">
        <v>59</v>
      </c>
      <c r="D16" s="16">
        <v>4</v>
      </c>
      <c r="E16">
        <f t="shared" si="0"/>
        <v>0.5267857142857143</v>
      </c>
    </row>
    <row r="17" spans="1:5" x14ac:dyDescent="0.25">
      <c r="A17" s="16" t="s">
        <v>291</v>
      </c>
      <c r="B17" s="16">
        <v>148</v>
      </c>
      <c r="C17" s="16">
        <v>80</v>
      </c>
      <c r="D17" s="16">
        <v>14</v>
      </c>
      <c r="E17">
        <f t="shared" si="0"/>
        <v>0.54054054054054057</v>
      </c>
    </row>
    <row r="18" spans="1:5" x14ac:dyDescent="0.25">
      <c r="A18" s="16" t="s">
        <v>292</v>
      </c>
      <c r="B18" s="16">
        <v>125</v>
      </c>
      <c r="C18" s="16">
        <v>71</v>
      </c>
      <c r="D18" s="16">
        <v>7</v>
      </c>
      <c r="E18">
        <f t="shared" si="0"/>
        <v>0.56799999999999995</v>
      </c>
    </row>
    <row r="19" spans="1:5" x14ac:dyDescent="0.25">
      <c r="A19" s="16" t="s">
        <v>293</v>
      </c>
      <c r="B19" s="16">
        <v>182</v>
      </c>
      <c r="C19" s="16">
        <v>60</v>
      </c>
      <c r="D19" s="16">
        <v>9</v>
      </c>
      <c r="E19">
        <f t="shared" si="0"/>
        <v>0.32967032967032966</v>
      </c>
    </row>
    <row r="20" spans="1:5" x14ac:dyDescent="0.25">
      <c r="A20" s="16" t="s">
        <v>81</v>
      </c>
      <c r="B20" s="16">
        <v>268</v>
      </c>
      <c r="C20" s="16">
        <v>126</v>
      </c>
      <c r="D20" s="16">
        <v>23</v>
      </c>
      <c r="E20">
        <f t="shared" si="0"/>
        <v>0.47014925373134331</v>
      </c>
    </row>
    <row r="21" spans="1:5" x14ac:dyDescent="0.25">
      <c r="A21" s="16" t="s">
        <v>80</v>
      </c>
      <c r="B21" s="16">
        <v>263</v>
      </c>
      <c r="C21" s="16">
        <v>131</v>
      </c>
      <c r="D21" s="16">
        <v>13</v>
      </c>
      <c r="E21">
        <f t="shared" si="0"/>
        <v>0.49809885931558934</v>
      </c>
    </row>
    <row r="22" spans="1:5" x14ac:dyDescent="0.25">
      <c r="A22" s="16" t="s">
        <v>177</v>
      </c>
      <c r="B22" s="16">
        <v>46</v>
      </c>
      <c r="C22" s="16">
        <v>11</v>
      </c>
      <c r="D22" s="16">
        <v>7</v>
      </c>
      <c r="E22">
        <f t="shared" ref="E22" si="1">C22/B22</f>
        <v>0.2391304347826087</v>
      </c>
    </row>
    <row r="23" spans="1:5" x14ac:dyDescent="0.25">
      <c r="A23" s="16" t="s">
        <v>180</v>
      </c>
      <c r="B23" s="16">
        <v>71</v>
      </c>
      <c r="C23" s="16">
        <v>53</v>
      </c>
      <c r="D23" s="16">
        <v>4</v>
      </c>
      <c r="E23">
        <f>C23/B23</f>
        <v>0.74647887323943662</v>
      </c>
    </row>
    <row r="24" spans="1:5" x14ac:dyDescent="0.25">
      <c r="A24" s="16" t="s">
        <v>183</v>
      </c>
      <c r="B24" s="16">
        <v>53</v>
      </c>
      <c r="C24" s="16">
        <v>29</v>
      </c>
      <c r="D24" s="16">
        <v>3</v>
      </c>
      <c r="E24">
        <f t="shared" ref="E24" si="2">C24/B24</f>
        <v>0.54716981132075471</v>
      </c>
    </row>
    <row r="25" spans="1:5" x14ac:dyDescent="0.25">
      <c r="A25" s="3" t="s">
        <v>78</v>
      </c>
      <c r="B25" s="3">
        <v>9</v>
      </c>
      <c r="C25" s="3">
        <v>7</v>
      </c>
      <c r="D25" s="3">
        <v>5</v>
      </c>
      <c r="E25">
        <f t="shared" si="0"/>
        <v>0.77777777777777779</v>
      </c>
    </row>
    <row r="26" spans="1:5" x14ac:dyDescent="0.25">
      <c r="A26" s="3" t="s">
        <v>78</v>
      </c>
      <c r="B26" s="3">
        <v>180</v>
      </c>
      <c r="C26" s="3">
        <v>37</v>
      </c>
      <c r="D26" s="3">
        <v>4</v>
      </c>
      <c r="E26">
        <f t="shared" si="0"/>
        <v>0.20555555555555555</v>
      </c>
    </row>
    <row r="27" spans="1:5" x14ac:dyDescent="0.25">
      <c r="A27" s="3" t="s">
        <v>310</v>
      </c>
      <c r="B27" s="3">
        <v>7</v>
      </c>
      <c r="C27" s="3">
        <v>2</v>
      </c>
      <c r="D27" s="3">
        <v>0</v>
      </c>
      <c r="E27">
        <f t="shared" si="0"/>
        <v>0.2857142857142857</v>
      </c>
    </row>
    <row r="28" spans="1:5" x14ac:dyDescent="0.25">
      <c r="A28" s="3" t="s">
        <v>311</v>
      </c>
      <c r="B28" s="3">
        <v>47</v>
      </c>
      <c r="C28" s="3">
        <v>19</v>
      </c>
      <c r="D28" s="3">
        <v>8</v>
      </c>
      <c r="E28">
        <f t="shared" si="0"/>
        <v>0.40425531914893614</v>
      </c>
    </row>
    <row r="29" spans="1:5" x14ac:dyDescent="0.25">
      <c r="A29" s="3" t="s">
        <v>85</v>
      </c>
      <c r="B29" s="3">
        <v>13</v>
      </c>
      <c r="C29" s="3">
        <v>6</v>
      </c>
      <c r="D29" s="3">
        <v>4</v>
      </c>
      <c r="E29">
        <f t="shared" si="0"/>
        <v>0.46153846153846156</v>
      </c>
    </row>
    <row r="30" spans="1:5" x14ac:dyDescent="0.25">
      <c r="A30" s="3" t="s">
        <v>312</v>
      </c>
      <c r="B30" s="3">
        <v>21</v>
      </c>
      <c r="C30" s="3">
        <v>6</v>
      </c>
      <c r="D30" s="3">
        <v>5</v>
      </c>
      <c r="E30">
        <f t="shared" si="0"/>
        <v>0.2857142857142857</v>
      </c>
    </row>
    <row r="31" spans="1:5" x14ac:dyDescent="0.25">
      <c r="A31" s="9" t="s">
        <v>77</v>
      </c>
      <c r="B31" s="9">
        <v>58</v>
      </c>
      <c r="C31" s="9">
        <v>16</v>
      </c>
      <c r="D31" s="9">
        <v>3</v>
      </c>
      <c r="E31">
        <f t="shared" si="0"/>
        <v>0.27586206896551724</v>
      </c>
    </row>
    <row r="32" spans="1:5" x14ac:dyDescent="0.25">
      <c r="A32" s="9" t="s">
        <v>83</v>
      </c>
      <c r="B32" s="9">
        <v>72</v>
      </c>
      <c r="C32" s="9">
        <v>21</v>
      </c>
      <c r="D32" s="9">
        <v>7</v>
      </c>
      <c r="E32">
        <f t="shared" si="0"/>
        <v>0.29166666666666669</v>
      </c>
    </row>
    <row r="33" spans="1:5" x14ac:dyDescent="0.25">
      <c r="A33" s="9" t="s">
        <v>84</v>
      </c>
      <c r="B33" s="9">
        <v>69</v>
      </c>
      <c r="C33" s="9">
        <v>21</v>
      </c>
      <c r="D33" s="9">
        <v>13</v>
      </c>
      <c r="E33">
        <f t="shared" si="0"/>
        <v>0.30434782608695654</v>
      </c>
    </row>
    <row r="34" spans="1:5" x14ac:dyDescent="0.25">
      <c r="A34" s="9" t="s">
        <v>79</v>
      </c>
      <c r="B34" s="9">
        <v>62</v>
      </c>
      <c r="C34" s="9">
        <v>22</v>
      </c>
      <c r="D34" s="9">
        <v>12</v>
      </c>
      <c r="E34">
        <f t="shared" si="0"/>
        <v>0.35483870967741937</v>
      </c>
    </row>
    <row r="35" spans="1:5" x14ac:dyDescent="0.25">
      <c r="A35" s="9" t="s">
        <v>184</v>
      </c>
      <c r="B35" s="9">
        <v>20</v>
      </c>
      <c r="C35" s="9">
        <v>9</v>
      </c>
      <c r="D35" s="9">
        <v>7</v>
      </c>
      <c r="E35">
        <f>C35/B35</f>
        <v>0.45</v>
      </c>
    </row>
    <row r="36" spans="1:5" x14ac:dyDescent="0.25">
      <c r="A36" s="9" t="s">
        <v>84</v>
      </c>
      <c r="B36" s="9">
        <v>173</v>
      </c>
      <c r="C36" s="9">
        <v>73</v>
      </c>
      <c r="D36" s="9">
        <v>10</v>
      </c>
      <c r="E36">
        <f t="shared" si="0"/>
        <v>0.42196531791907516</v>
      </c>
    </row>
  </sheetData>
  <autoFilter ref="A2:E2" xr:uid="{145634FA-55D7-47C0-8165-DCB55385510B}">
    <sortState xmlns:xlrd2="http://schemas.microsoft.com/office/spreadsheetml/2017/richdata2" ref="A3:E32">
      <sortCondition sortBy="cellColor" ref="A2" dxfId="2"/>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385F-E01B-45F5-AF26-A35458AFF02B}">
  <dimension ref="A1:X29"/>
  <sheetViews>
    <sheetView workbookViewId="0">
      <selection activeCell="D1" sqref="D1:G1"/>
    </sheetView>
  </sheetViews>
  <sheetFormatPr defaultRowHeight="15" x14ac:dyDescent="0.25"/>
  <cols>
    <col min="1" max="1" width="13.7109375" customWidth="1"/>
    <col min="2" max="2" width="14.5703125" customWidth="1"/>
    <col min="3" max="3" width="15.42578125" customWidth="1"/>
    <col min="7" max="7" width="12" customWidth="1"/>
  </cols>
  <sheetData>
    <row r="1" spans="1:24" x14ac:dyDescent="0.25">
      <c r="A1" s="1" t="s">
        <v>205</v>
      </c>
      <c r="B1" s="1" t="s">
        <v>200</v>
      </c>
      <c r="C1" s="1" t="s">
        <v>201</v>
      </c>
      <c r="D1" s="29" t="s">
        <v>234</v>
      </c>
      <c r="E1" s="29" t="s">
        <v>21</v>
      </c>
      <c r="F1" s="29" t="s">
        <v>22</v>
      </c>
      <c r="G1" s="29" t="s">
        <v>249</v>
      </c>
      <c r="H1" s="1"/>
    </row>
    <row r="2" spans="1:24" x14ac:dyDescent="0.25">
      <c r="A2" s="19">
        <v>16</v>
      </c>
      <c r="B2" s="2" t="s">
        <v>202</v>
      </c>
      <c r="C2" s="2" t="s">
        <v>294</v>
      </c>
      <c r="D2" s="2">
        <v>105</v>
      </c>
      <c r="E2" s="2">
        <v>19</v>
      </c>
      <c r="F2" s="2">
        <v>30</v>
      </c>
      <c r="G2" s="19">
        <f t="shared" ref="G2:G26" si="0">E2/D2</f>
        <v>0.18095238095238095</v>
      </c>
      <c r="Q2" s="4"/>
      <c r="R2" s="4"/>
      <c r="S2" s="4"/>
      <c r="T2" s="4"/>
      <c r="U2" s="4"/>
      <c r="V2" s="4"/>
      <c r="W2" s="4"/>
      <c r="X2" s="4"/>
    </row>
    <row r="3" spans="1:24" x14ac:dyDescent="0.25">
      <c r="A3" s="19"/>
      <c r="B3" s="2" t="s">
        <v>202</v>
      </c>
      <c r="C3" s="2" t="s">
        <v>295</v>
      </c>
      <c r="D3" s="2">
        <v>115</v>
      </c>
      <c r="E3" s="2">
        <v>51</v>
      </c>
      <c r="F3" s="2">
        <v>16</v>
      </c>
      <c r="G3" s="19">
        <f t="shared" si="0"/>
        <v>0.44347826086956521</v>
      </c>
      <c r="Q3" s="4"/>
      <c r="R3" s="4"/>
      <c r="S3" s="4"/>
      <c r="T3" s="4"/>
      <c r="U3" s="4"/>
      <c r="V3" s="4"/>
      <c r="W3" s="4"/>
      <c r="X3" s="4"/>
    </row>
    <row r="4" spans="1:24" x14ac:dyDescent="0.25">
      <c r="A4" s="19"/>
      <c r="B4" s="2" t="s">
        <v>202</v>
      </c>
      <c r="C4" s="2" t="s">
        <v>296</v>
      </c>
      <c r="D4" s="2">
        <v>59</v>
      </c>
      <c r="E4" s="2">
        <v>15</v>
      </c>
      <c r="F4" s="2">
        <v>11</v>
      </c>
      <c r="G4" s="19">
        <f t="shared" si="0"/>
        <v>0.25423728813559321</v>
      </c>
      <c r="Q4" s="4"/>
      <c r="R4" s="4"/>
      <c r="S4" s="4"/>
      <c r="T4" s="4"/>
      <c r="U4" s="4"/>
      <c r="V4" s="4"/>
      <c r="W4" s="4"/>
      <c r="X4" s="4"/>
    </row>
    <row r="5" spans="1:24" x14ac:dyDescent="0.25">
      <c r="A5" s="19"/>
      <c r="B5" s="2" t="s">
        <v>202</v>
      </c>
      <c r="C5" s="2" t="s">
        <v>297</v>
      </c>
      <c r="D5" s="2">
        <v>96</v>
      </c>
      <c r="E5" s="2">
        <v>33</v>
      </c>
      <c r="F5" s="2">
        <v>22</v>
      </c>
      <c r="G5" s="19">
        <f t="shared" si="0"/>
        <v>0.34375</v>
      </c>
      <c r="Q5" s="4"/>
      <c r="R5" s="4"/>
      <c r="S5" s="4"/>
      <c r="T5" s="4"/>
      <c r="U5" s="4"/>
      <c r="V5" s="4"/>
      <c r="W5" s="4"/>
      <c r="X5" s="4"/>
    </row>
    <row r="6" spans="1:24" x14ac:dyDescent="0.25">
      <c r="A6" s="19"/>
      <c r="B6" s="2" t="s">
        <v>202</v>
      </c>
      <c r="C6" s="2" t="s">
        <v>298</v>
      </c>
      <c r="D6" s="2">
        <v>75</v>
      </c>
      <c r="E6" s="2">
        <v>19</v>
      </c>
      <c r="F6" s="2">
        <v>17</v>
      </c>
      <c r="G6" s="19">
        <f t="shared" si="0"/>
        <v>0.25333333333333335</v>
      </c>
      <c r="Q6" s="4"/>
      <c r="R6" s="4"/>
      <c r="S6" s="4"/>
      <c r="T6" s="4"/>
      <c r="U6" s="4"/>
      <c r="V6" s="4"/>
      <c r="W6" s="4"/>
      <c r="X6" s="4"/>
    </row>
    <row r="7" spans="1:24" x14ac:dyDescent="0.25">
      <c r="A7" s="19"/>
      <c r="B7" s="2" t="s">
        <v>202</v>
      </c>
      <c r="C7" s="2" t="s">
        <v>299</v>
      </c>
      <c r="D7" s="2">
        <v>78</v>
      </c>
      <c r="E7" s="2">
        <v>16</v>
      </c>
      <c r="F7" s="2">
        <v>18</v>
      </c>
      <c r="G7" s="19">
        <f t="shared" si="0"/>
        <v>0.20512820512820512</v>
      </c>
      <c r="Q7" s="4"/>
      <c r="R7" s="4"/>
      <c r="S7" s="4"/>
      <c r="T7" s="4"/>
      <c r="U7" s="4"/>
      <c r="V7" s="4"/>
      <c r="W7" s="4"/>
      <c r="X7" s="4"/>
    </row>
    <row r="8" spans="1:24" x14ac:dyDescent="0.25">
      <c r="A8" s="19"/>
      <c r="B8" s="2" t="s">
        <v>202</v>
      </c>
      <c r="C8" s="2" t="s">
        <v>300</v>
      </c>
      <c r="D8" s="2">
        <v>52</v>
      </c>
      <c r="E8" s="2">
        <v>6</v>
      </c>
      <c r="F8" s="2">
        <v>19</v>
      </c>
      <c r="G8" s="19">
        <f t="shared" si="0"/>
        <v>0.11538461538461539</v>
      </c>
      <c r="Q8" s="4"/>
      <c r="R8" s="4"/>
      <c r="S8" s="4"/>
      <c r="T8" s="4"/>
      <c r="U8" s="4"/>
      <c r="V8" s="4"/>
      <c r="W8" s="4"/>
      <c r="X8" s="4"/>
    </row>
    <row r="9" spans="1:24" x14ac:dyDescent="0.25">
      <c r="A9" s="19"/>
      <c r="B9" s="2" t="s">
        <v>202</v>
      </c>
      <c r="C9" s="2" t="s">
        <v>301</v>
      </c>
      <c r="D9" s="2">
        <v>127</v>
      </c>
      <c r="E9" s="2">
        <v>24</v>
      </c>
      <c r="F9" s="2">
        <v>8</v>
      </c>
      <c r="G9" s="19">
        <f t="shared" si="0"/>
        <v>0.1889763779527559</v>
      </c>
      <c r="Q9" s="4"/>
      <c r="R9" s="4"/>
      <c r="S9" s="4"/>
      <c r="T9" s="4"/>
      <c r="U9" s="4"/>
      <c r="V9" s="4"/>
      <c r="W9" s="4"/>
      <c r="X9" s="4"/>
    </row>
    <row r="10" spans="1:24" x14ac:dyDescent="0.25">
      <c r="A10" s="19"/>
      <c r="B10" s="2" t="s">
        <v>202</v>
      </c>
      <c r="C10" s="2" t="s">
        <v>302</v>
      </c>
      <c r="D10" s="2">
        <v>106</v>
      </c>
      <c r="E10" s="2">
        <v>11</v>
      </c>
      <c r="F10" s="2">
        <v>12</v>
      </c>
      <c r="G10" s="19">
        <f t="shared" si="0"/>
        <v>0.10377358490566038</v>
      </c>
      <c r="Q10" s="4"/>
      <c r="R10" s="4"/>
      <c r="S10" s="4"/>
      <c r="T10" s="4"/>
      <c r="U10" s="4"/>
      <c r="V10" s="4"/>
      <c r="W10" s="4"/>
      <c r="X10" s="4"/>
    </row>
    <row r="11" spans="1:24" x14ac:dyDescent="0.25">
      <c r="A11" s="19">
        <v>17</v>
      </c>
      <c r="B11" s="2" t="s">
        <v>202</v>
      </c>
      <c r="C11" s="12" t="s">
        <v>149</v>
      </c>
      <c r="D11" s="12">
        <v>134</v>
      </c>
      <c r="E11" s="12">
        <v>34</v>
      </c>
      <c r="F11" s="12">
        <v>3</v>
      </c>
      <c r="G11" s="11">
        <f t="shared" si="0"/>
        <v>0.2537313432835821</v>
      </c>
      <c r="Q11" s="4"/>
      <c r="R11" s="4"/>
      <c r="S11" s="4"/>
      <c r="T11" s="4"/>
      <c r="U11" s="4"/>
      <c r="V11" s="4"/>
      <c r="W11" s="4"/>
      <c r="X11" s="4"/>
    </row>
    <row r="12" spans="1:24" x14ac:dyDescent="0.25">
      <c r="A12" s="19"/>
      <c r="B12" s="2" t="s">
        <v>202</v>
      </c>
      <c r="C12" s="12" t="s">
        <v>152</v>
      </c>
      <c r="D12" s="12">
        <v>85</v>
      </c>
      <c r="E12" s="12">
        <v>27</v>
      </c>
      <c r="F12" s="12">
        <v>1</v>
      </c>
      <c r="G12" s="11">
        <f t="shared" si="0"/>
        <v>0.31764705882352939</v>
      </c>
      <c r="Q12" s="4"/>
      <c r="R12" s="13"/>
      <c r="S12" s="13"/>
      <c r="T12" s="13"/>
      <c r="U12" s="13"/>
      <c r="V12" s="13"/>
      <c r="W12" s="4"/>
      <c r="X12" s="4"/>
    </row>
    <row r="13" spans="1:24" x14ac:dyDescent="0.25">
      <c r="A13" s="19"/>
      <c r="B13" s="2" t="s">
        <v>202</v>
      </c>
      <c r="C13" s="12" t="s">
        <v>155</v>
      </c>
      <c r="D13" s="12">
        <v>128</v>
      </c>
      <c r="E13" s="12">
        <v>31</v>
      </c>
      <c r="F13" s="12">
        <v>1</v>
      </c>
      <c r="G13" s="11">
        <f t="shared" si="0"/>
        <v>0.2421875</v>
      </c>
      <c r="Q13" s="4"/>
      <c r="R13" s="13"/>
      <c r="S13" s="13"/>
      <c r="T13" s="13"/>
      <c r="U13" s="13"/>
      <c r="V13" s="13"/>
      <c r="W13" s="4"/>
      <c r="X13" s="4"/>
    </row>
    <row r="14" spans="1:24" x14ac:dyDescent="0.25">
      <c r="A14" s="19">
        <v>16</v>
      </c>
      <c r="B14" s="5" t="s">
        <v>203</v>
      </c>
      <c r="C14" s="5" t="s">
        <v>303</v>
      </c>
      <c r="D14" s="5">
        <v>52</v>
      </c>
      <c r="E14" s="5">
        <v>19</v>
      </c>
      <c r="F14" s="5">
        <v>12</v>
      </c>
      <c r="G14" s="19">
        <f t="shared" si="0"/>
        <v>0.36538461538461536</v>
      </c>
      <c r="Q14" s="4"/>
      <c r="R14" s="13"/>
      <c r="S14" s="13"/>
      <c r="T14" s="13"/>
      <c r="U14" s="13"/>
      <c r="V14" s="13"/>
      <c r="W14" s="4"/>
      <c r="X14" s="4"/>
    </row>
    <row r="15" spans="1:24" x14ac:dyDescent="0.25">
      <c r="A15" s="19"/>
      <c r="B15" s="5" t="s">
        <v>203</v>
      </c>
      <c r="C15" s="5" t="s">
        <v>304</v>
      </c>
      <c r="D15" s="5">
        <v>78</v>
      </c>
      <c r="E15" s="5">
        <v>22</v>
      </c>
      <c r="F15" s="5">
        <v>9</v>
      </c>
      <c r="G15" s="19">
        <f t="shared" si="0"/>
        <v>0.28205128205128205</v>
      </c>
      <c r="Q15" s="4"/>
      <c r="R15" s="4"/>
      <c r="S15" s="4"/>
      <c r="T15" s="4"/>
      <c r="U15" s="4"/>
      <c r="V15" s="4"/>
      <c r="W15" s="4"/>
      <c r="X15" s="4"/>
    </row>
    <row r="16" spans="1:24" x14ac:dyDescent="0.25">
      <c r="A16" s="19"/>
      <c r="B16" s="5" t="s">
        <v>203</v>
      </c>
      <c r="C16" s="5" t="s">
        <v>305</v>
      </c>
      <c r="D16" s="5">
        <v>70</v>
      </c>
      <c r="E16" s="5">
        <v>28</v>
      </c>
      <c r="F16" s="5">
        <v>14</v>
      </c>
      <c r="G16" s="19">
        <f t="shared" si="0"/>
        <v>0.4</v>
      </c>
      <c r="Q16" s="4"/>
      <c r="R16" s="4"/>
      <c r="S16" s="4"/>
      <c r="T16" s="4"/>
      <c r="U16" s="4"/>
      <c r="V16" s="4"/>
      <c r="W16" s="4"/>
      <c r="X16" s="4"/>
    </row>
    <row r="17" spans="1:24" x14ac:dyDescent="0.25">
      <c r="A17" s="19"/>
      <c r="B17" s="5" t="s">
        <v>203</v>
      </c>
      <c r="C17" s="5" t="s">
        <v>306</v>
      </c>
      <c r="D17" s="5">
        <v>69</v>
      </c>
      <c r="E17" s="5">
        <v>20</v>
      </c>
      <c r="F17" s="5">
        <v>7</v>
      </c>
      <c r="G17" s="19">
        <f t="shared" si="0"/>
        <v>0.28985507246376813</v>
      </c>
      <c r="Q17" s="4"/>
      <c r="R17" s="4"/>
      <c r="S17" s="4"/>
      <c r="T17" s="4"/>
      <c r="U17" s="4"/>
      <c r="V17" s="4"/>
      <c r="W17" s="4"/>
      <c r="X17" s="4"/>
    </row>
    <row r="18" spans="1:24" x14ac:dyDescent="0.25">
      <c r="A18" s="19">
        <v>17</v>
      </c>
      <c r="B18" s="5" t="s">
        <v>203</v>
      </c>
      <c r="C18" s="8" t="s">
        <v>150</v>
      </c>
      <c r="D18" s="8">
        <v>185</v>
      </c>
      <c r="E18" s="8">
        <v>32</v>
      </c>
      <c r="F18" s="8">
        <v>2</v>
      </c>
      <c r="G18" s="11">
        <f t="shared" si="0"/>
        <v>0.17297297297297298</v>
      </c>
      <c r="Q18" s="4"/>
      <c r="R18" s="4"/>
      <c r="S18" s="4"/>
      <c r="T18" s="4"/>
      <c r="U18" s="4"/>
      <c r="V18" s="4"/>
      <c r="W18" s="4"/>
      <c r="X18" s="4"/>
    </row>
    <row r="19" spans="1:24" x14ac:dyDescent="0.25">
      <c r="A19" s="19"/>
      <c r="B19" s="5" t="s">
        <v>203</v>
      </c>
      <c r="C19" s="8" t="s">
        <v>153</v>
      </c>
      <c r="D19" s="8">
        <v>78</v>
      </c>
      <c r="E19" s="8">
        <v>16</v>
      </c>
      <c r="F19" s="8">
        <v>0</v>
      </c>
      <c r="G19" s="11">
        <f t="shared" si="0"/>
        <v>0.20512820512820512</v>
      </c>
      <c r="Q19" s="4"/>
      <c r="R19" s="13"/>
      <c r="S19" s="13"/>
      <c r="T19" s="13"/>
      <c r="U19" s="13"/>
      <c r="V19" s="13"/>
      <c r="W19" s="4"/>
      <c r="X19" s="4"/>
    </row>
    <row r="20" spans="1:24" x14ac:dyDescent="0.25">
      <c r="A20" s="19"/>
      <c r="B20" s="5" t="s">
        <v>203</v>
      </c>
      <c r="C20" s="8" t="s">
        <v>156</v>
      </c>
      <c r="D20" s="8">
        <v>132</v>
      </c>
      <c r="E20" s="8">
        <v>37</v>
      </c>
      <c r="F20" s="8">
        <v>3</v>
      </c>
      <c r="G20" s="11">
        <f t="shared" si="0"/>
        <v>0.28030303030303028</v>
      </c>
      <c r="Q20" s="4"/>
      <c r="R20" s="13"/>
      <c r="S20" s="13"/>
      <c r="T20" s="13"/>
      <c r="U20" s="13"/>
      <c r="V20" s="13"/>
      <c r="W20" s="4"/>
      <c r="X20" s="4"/>
    </row>
    <row r="21" spans="1:24" x14ac:dyDescent="0.25">
      <c r="A21" s="19">
        <v>16</v>
      </c>
      <c r="B21" s="16" t="s">
        <v>204</v>
      </c>
      <c r="C21" s="16" t="s">
        <v>307</v>
      </c>
      <c r="D21" s="16">
        <v>65</v>
      </c>
      <c r="E21" s="16">
        <v>36</v>
      </c>
      <c r="F21" s="16">
        <v>13</v>
      </c>
      <c r="G21" s="19">
        <f t="shared" si="0"/>
        <v>0.55384615384615388</v>
      </c>
      <c r="Q21" s="4"/>
      <c r="R21" s="13"/>
      <c r="S21" s="13"/>
      <c r="T21" s="13"/>
      <c r="U21" s="13"/>
      <c r="V21" s="13"/>
      <c r="W21" s="4"/>
      <c r="X21" s="4"/>
    </row>
    <row r="22" spans="1:24" x14ac:dyDescent="0.25">
      <c r="A22" s="19"/>
      <c r="B22" s="16" t="s">
        <v>204</v>
      </c>
      <c r="C22" s="16" t="s">
        <v>308</v>
      </c>
      <c r="D22" s="16">
        <v>55</v>
      </c>
      <c r="E22" s="16">
        <v>16</v>
      </c>
      <c r="F22" s="16">
        <v>19</v>
      </c>
      <c r="G22" s="19">
        <f t="shared" si="0"/>
        <v>0.29090909090909089</v>
      </c>
      <c r="Q22" s="4"/>
      <c r="R22" s="4"/>
      <c r="S22" s="4"/>
      <c r="T22" s="4"/>
      <c r="U22" s="4"/>
      <c r="V22" s="4"/>
      <c r="W22" s="4"/>
      <c r="X22" s="4"/>
    </row>
    <row r="23" spans="1:24" x14ac:dyDescent="0.25">
      <c r="A23" s="19"/>
      <c r="B23" s="16" t="s">
        <v>204</v>
      </c>
      <c r="C23" s="16" t="s">
        <v>309</v>
      </c>
      <c r="D23" s="16">
        <v>49</v>
      </c>
      <c r="E23" s="16">
        <v>25</v>
      </c>
      <c r="F23" s="16">
        <v>17</v>
      </c>
      <c r="G23" s="19">
        <f t="shared" si="0"/>
        <v>0.51020408163265307</v>
      </c>
      <c r="Q23" s="4"/>
      <c r="R23" s="4"/>
      <c r="S23" s="4"/>
      <c r="T23" s="4"/>
      <c r="U23" s="4"/>
      <c r="V23" s="4"/>
      <c r="W23" s="4"/>
      <c r="X23" s="4"/>
    </row>
    <row r="24" spans="1:24" x14ac:dyDescent="0.25">
      <c r="A24" s="19">
        <v>17</v>
      </c>
      <c r="B24" s="16" t="s">
        <v>204</v>
      </c>
      <c r="C24" s="15" t="s">
        <v>151</v>
      </c>
      <c r="D24" s="15">
        <v>96</v>
      </c>
      <c r="E24" s="15">
        <v>30</v>
      </c>
      <c r="F24" s="15">
        <v>1</v>
      </c>
      <c r="G24" s="11">
        <f t="shared" si="0"/>
        <v>0.3125</v>
      </c>
      <c r="Q24" s="4"/>
      <c r="R24" s="4"/>
      <c r="S24" s="4"/>
      <c r="T24" s="4"/>
      <c r="U24" s="4"/>
      <c r="V24" s="4"/>
      <c r="W24" s="4"/>
      <c r="X24" s="4"/>
    </row>
    <row r="25" spans="1:24" x14ac:dyDescent="0.25">
      <c r="A25" s="19"/>
      <c r="B25" s="16" t="s">
        <v>204</v>
      </c>
      <c r="C25" s="15" t="s">
        <v>154</v>
      </c>
      <c r="D25" s="15">
        <v>127</v>
      </c>
      <c r="E25" s="15">
        <v>48</v>
      </c>
      <c r="F25" s="15">
        <v>1</v>
      </c>
      <c r="G25" s="11">
        <f t="shared" si="0"/>
        <v>0.37795275590551181</v>
      </c>
      <c r="Q25" s="4"/>
      <c r="R25" s="13"/>
      <c r="S25" s="13"/>
      <c r="T25" s="13"/>
      <c r="U25" s="13"/>
      <c r="V25" s="13"/>
      <c r="W25" s="4"/>
      <c r="X25" s="4"/>
    </row>
    <row r="26" spans="1:24" x14ac:dyDescent="0.25">
      <c r="A26" s="19"/>
      <c r="B26" s="16" t="s">
        <v>204</v>
      </c>
      <c r="C26" s="15" t="s">
        <v>157</v>
      </c>
      <c r="D26" s="15">
        <v>118</v>
      </c>
      <c r="E26" s="15">
        <v>43</v>
      </c>
      <c r="F26" s="15">
        <v>3</v>
      </c>
      <c r="G26" s="11">
        <f t="shared" si="0"/>
        <v>0.36440677966101692</v>
      </c>
      <c r="Q26" s="4"/>
      <c r="R26" s="13"/>
      <c r="S26" s="13"/>
      <c r="T26" s="13"/>
      <c r="U26" s="13"/>
      <c r="V26" s="13"/>
      <c r="W26" s="4"/>
      <c r="X26" s="4"/>
    </row>
    <row r="27" spans="1:24" x14ac:dyDescent="0.25">
      <c r="Q27" s="4"/>
      <c r="R27" s="13"/>
      <c r="S27" s="13"/>
      <c r="T27" s="13"/>
      <c r="U27" s="13"/>
      <c r="V27" s="13"/>
      <c r="W27" s="4"/>
      <c r="X27" s="4"/>
    </row>
    <row r="28" spans="1:24" x14ac:dyDescent="0.25">
      <c r="Q28" s="4"/>
      <c r="R28" s="4"/>
      <c r="S28" s="4"/>
      <c r="T28" s="4"/>
      <c r="U28" s="4"/>
      <c r="V28" s="4"/>
      <c r="W28" s="4"/>
      <c r="X28" s="4"/>
    </row>
    <row r="29" spans="1:24" x14ac:dyDescent="0.25">
      <c r="Q29" s="4"/>
      <c r="R29" s="4"/>
      <c r="S29" s="4"/>
      <c r="T29" s="4"/>
      <c r="U29" s="4"/>
      <c r="V29" s="4"/>
      <c r="W29" s="4"/>
      <c r="X29" s="4"/>
    </row>
  </sheetData>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CF0A-1671-4B75-8E24-3676E3E0D358}">
  <dimension ref="A1:Y61"/>
  <sheetViews>
    <sheetView workbookViewId="0">
      <selection activeCell="D1" sqref="D1:H1"/>
    </sheetView>
  </sheetViews>
  <sheetFormatPr defaultRowHeight="15" x14ac:dyDescent="0.25"/>
  <cols>
    <col min="1" max="1" width="15.140625" customWidth="1"/>
    <col min="2" max="2" width="12" customWidth="1"/>
  </cols>
  <sheetData>
    <row r="1" spans="1:25" x14ac:dyDescent="0.25">
      <c r="A1" s="1" t="s">
        <v>205</v>
      </c>
      <c r="B1" s="1" t="s">
        <v>200</v>
      </c>
      <c r="C1" s="1" t="s">
        <v>201</v>
      </c>
      <c r="D1" s="29" t="s">
        <v>234</v>
      </c>
      <c r="E1" s="29" t="s">
        <v>21</v>
      </c>
      <c r="F1" s="29" t="s">
        <v>22</v>
      </c>
      <c r="G1" s="29" t="s">
        <v>249</v>
      </c>
      <c r="H1" s="27"/>
      <c r="Q1" s="4"/>
      <c r="R1" s="4"/>
      <c r="S1" s="4"/>
      <c r="T1" s="4"/>
      <c r="U1" s="4"/>
      <c r="V1" s="4"/>
      <c r="W1" s="4"/>
      <c r="X1" s="4"/>
      <c r="Y1" s="4"/>
    </row>
    <row r="2" spans="1:25" x14ac:dyDescent="0.25">
      <c r="A2" s="23" t="s">
        <v>187</v>
      </c>
      <c r="B2" s="2" t="s">
        <v>202</v>
      </c>
      <c r="C2" s="2" t="s">
        <v>276</v>
      </c>
      <c r="D2" s="2">
        <v>102</v>
      </c>
      <c r="E2" s="2">
        <v>20</v>
      </c>
      <c r="F2" s="2">
        <v>4</v>
      </c>
      <c r="G2" s="19">
        <f t="shared" ref="G2:G33" si="0">E2/D2</f>
        <v>0.19607843137254902</v>
      </c>
      <c r="Q2" s="4"/>
      <c r="R2" s="4"/>
      <c r="S2" s="4"/>
      <c r="T2" s="4"/>
      <c r="U2" s="4"/>
      <c r="V2" s="4"/>
      <c r="W2" s="4"/>
      <c r="X2" s="4"/>
      <c r="Y2" s="4"/>
    </row>
    <row r="3" spans="1:25" x14ac:dyDescent="0.25">
      <c r="A3" s="23"/>
      <c r="B3" s="2" t="s">
        <v>202</v>
      </c>
      <c r="C3" s="2" t="s">
        <v>277</v>
      </c>
      <c r="D3" s="2">
        <v>124</v>
      </c>
      <c r="E3" s="2">
        <v>27</v>
      </c>
      <c r="F3" s="2">
        <v>9</v>
      </c>
      <c r="G3" s="19">
        <f t="shared" si="0"/>
        <v>0.21774193548387097</v>
      </c>
      <c r="Q3" s="4"/>
      <c r="R3" s="4"/>
      <c r="S3" s="13"/>
      <c r="T3" s="13"/>
      <c r="U3" s="13"/>
      <c r="V3" s="13"/>
      <c r="W3" s="13"/>
      <c r="X3" s="4"/>
      <c r="Y3" s="4"/>
    </row>
    <row r="4" spans="1:25" x14ac:dyDescent="0.25">
      <c r="A4" s="23"/>
      <c r="B4" s="2" t="s">
        <v>202</v>
      </c>
      <c r="C4" s="12" t="s">
        <v>158</v>
      </c>
      <c r="D4" s="12">
        <v>42</v>
      </c>
      <c r="E4" s="12">
        <v>15</v>
      </c>
      <c r="F4" s="12">
        <v>1</v>
      </c>
      <c r="G4" s="11">
        <f t="shared" si="0"/>
        <v>0.35714285714285715</v>
      </c>
      <c r="Q4" s="4"/>
      <c r="R4" s="4"/>
      <c r="S4" s="13"/>
      <c r="T4" s="13"/>
      <c r="U4" s="13"/>
      <c r="V4" s="13"/>
      <c r="W4" s="13"/>
      <c r="X4" s="4"/>
      <c r="Y4" s="4"/>
    </row>
    <row r="5" spans="1:25" x14ac:dyDescent="0.25">
      <c r="A5" s="23"/>
      <c r="B5" s="2" t="s">
        <v>202</v>
      </c>
      <c r="C5" s="12" t="s">
        <v>161</v>
      </c>
      <c r="D5" s="12">
        <v>60</v>
      </c>
      <c r="E5" s="12">
        <v>23</v>
      </c>
      <c r="F5" s="12">
        <v>3</v>
      </c>
      <c r="G5" s="11">
        <f t="shared" si="0"/>
        <v>0.38333333333333336</v>
      </c>
      <c r="Q5" s="4"/>
      <c r="R5" s="4"/>
      <c r="S5" s="13"/>
      <c r="T5" s="13"/>
      <c r="U5" s="13"/>
      <c r="V5" s="13"/>
      <c r="W5" s="13"/>
      <c r="X5" s="4"/>
      <c r="Y5" s="4"/>
    </row>
    <row r="6" spans="1:25" x14ac:dyDescent="0.25">
      <c r="A6" s="23"/>
      <c r="B6" s="2" t="s">
        <v>202</v>
      </c>
      <c r="C6" s="12" t="s">
        <v>164</v>
      </c>
      <c r="D6" s="12">
        <v>83</v>
      </c>
      <c r="E6" s="12">
        <v>11</v>
      </c>
      <c r="F6" s="12">
        <v>1</v>
      </c>
      <c r="G6" s="11">
        <f t="shared" si="0"/>
        <v>0.13253012048192772</v>
      </c>
      <c r="Q6" s="4"/>
      <c r="R6" s="4"/>
      <c r="S6" s="4"/>
      <c r="T6" s="4"/>
      <c r="U6" s="4"/>
      <c r="V6" s="4"/>
      <c r="W6" s="4"/>
      <c r="X6" s="4"/>
      <c r="Y6" s="4"/>
    </row>
    <row r="7" spans="1:25" x14ac:dyDescent="0.25">
      <c r="A7" s="23" t="s">
        <v>188</v>
      </c>
      <c r="B7" s="2" t="s">
        <v>202</v>
      </c>
      <c r="C7" s="2" t="s">
        <v>278</v>
      </c>
      <c r="D7" s="2">
        <v>93</v>
      </c>
      <c r="E7" s="2">
        <v>5</v>
      </c>
      <c r="F7" s="2">
        <v>3</v>
      </c>
      <c r="G7" s="19">
        <f t="shared" si="0"/>
        <v>5.3763440860215055E-2</v>
      </c>
      <c r="Q7" s="4"/>
      <c r="R7" s="4"/>
      <c r="S7" s="4"/>
      <c r="T7" s="4"/>
      <c r="U7" s="4"/>
      <c r="V7" s="4"/>
      <c r="W7" s="4"/>
      <c r="X7" s="4"/>
      <c r="Y7" s="4"/>
    </row>
    <row r="8" spans="1:25" x14ac:dyDescent="0.25">
      <c r="A8" s="23"/>
      <c r="B8" s="2" t="s">
        <v>202</v>
      </c>
      <c r="C8" s="2" t="s">
        <v>279</v>
      </c>
      <c r="D8" s="2">
        <v>199</v>
      </c>
      <c r="E8" s="2">
        <v>36</v>
      </c>
      <c r="F8" s="2">
        <v>2</v>
      </c>
      <c r="G8" s="19">
        <f t="shared" si="0"/>
        <v>0.18090452261306533</v>
      </c>
      <c r="Q8" s="4"/>
      <c r="R8" s="4"/>
      <c r="S8" s="4"/>
      <c r="T8" s="4"/>
      <c r="U8" s="4"/>
      <c r="V8" s="4"/>
      <c r="W8" s="4"/>
      <c r="X8" s="4"/>
      <c r="Y8" s="4"/>
    </row>
    <row r="9" spans="1:25" x14ac:dyDescent="0.25">
      <c r="A9" s="23"/>
      <c r="B9" s="2" t="s">
        <v>202</v>
      </c>
      <c r="C9" s="2" t="s">
        <v>108</v>
      </c>
      <c r="D9" s="2">
        <v>49</v>
      </c>
      <c r="E9" s="2">
        <v>10</v>
      </c>
      <c r="F9" s="2">
        <v>4</v>
      </c>
      <c r="G9" s="19">
        <f t="shared" si="0"/>
        <v>0.20408163265306123</v>
      </c>
      <c r="Q9" s="4"/>
      <c r="R9" s="4"/>
      <c r="S9" s="4"/>
      <c r="T9" s="4"/>
      <c r="U9" s="4"/>
      <c r="V9" s="4"/>
      <c r="W9" s="4"/>
      <c r="X9" s="4"/>
      <c r="Y9" s="4"/>
    </row>
    <row r="10" spans="1:25" x14ac:dyDescent="0.25">
      <c r="A10" s="23"/>
      <c r="B10" s="2" t="s">
        <v>202</v>
      </c>
      <c r="C10" s="2" t="s">
        <v>109</v>
      </c>
      <c r="D10" s="2">
        <v>52</v>
      </c>
      <c r="E10" s="2">
        <v>15</v>
      </c>
      <c r="F10" s="2">
        <v>2</v>
      </c>
      <c r="G10" s="19">
        <f t="shared" si="0"/>
        <v>0.28846153846153844</v>
      </c>
      <c r="Q10" s="4"/>
      <c r="R10" s="4"/>
      <c r="S10" s="13"/>
      <c r="T10" s="13"/>
      <c r="U10" s="13"/>
      <c r="V10" s="13"/>
      <c r="W10" s="13"/>
      <c r="X10" s="4"/>
      <c r="Y10" s="4"/>
    </row>
    <row r="11" spans="1:25" x14ac:dyDescent="0.25">
      <c r="A11" s="23"/>
      <c r="B11" s="2" t="s">
        <v>202</v>
      </c>
      <c r="C11" s="12" t="s">
        <v>166</v>
      </c>
      <c r="D11" s="12">
        <v>51</v>
      </c>
      <c r="E11" s="12">
        <v>25</v>
      </c>
      <c r="F11" s="12">
        <v>3</v>
      </c>
      <c r="G11" s="11">
        <f t="shared" si="0"/>
        <v>0.49019607843137253</v>
      </c>
      <c r="Q11" s="4"/>
      <c r="R11" s="4"/>
      <c r="S11" s="13"/>
      <c r="T11" s="13"/>
      <c r="U11" s="13"/>
      <c r="V11" s="13"/>
      <c r="W11" s="13"/>
      <c r="X11" s="4"/>
      <c r="Y11" s="4"/>
    </row>
    <row r="12" spans="1:25" x14ac:dyDescent="0.25">
      <c r="A12" s="23"/>
      <c r="B12" s="2" t="s">
        <v>202</v>
      </c>
      <c r="C12" s="12" t="s">
        <v>169</v>
      </c>
      <c r="D12" s="12">
        <v>49</v>
      </c>
      <c r="E12" s="12">
        <v>15</v>
      </c>
      <c r="F12" s="12">
        <v>1</v>
      </c>
      <c r="G12" s="11">
        <f t="shared" si="0"/>
        <v>0.30612244897959184</v>
      </c>
      <c r="Q12" s="4"/>
      <c r="R12" s="4"/>
      <c r="S12" s="13"/>
      <c r="T12" s="13"/>
      <c r="U12" s="13"/>
      <c r="V12" s="13"/>
      <c r="W12" s="13"/>
      <c r="X12" s="4"/>
      <c r="Y12" s="4"/>
    </row>
    <row r="13" spans="1:25" x14ac:dyDescent="0.25">
      <c r="A13" s="23"/>
      <c r="B13" s="2" t="s">
        <v>202</v>
      </c>
      <c r="C13" s="12" t="s">
        <v>172</v>
      </c>
      <c r="D13" s="12">
        <v>39</v>
      </c>
      <c r="E13" s="12">
        <v>7</v>
      </c>
      <c r="F13" s="12">
        <v>2</v>
      </c>
      <c r="G13" s="11">
        <f t="shared" si="0"/>
        <v>0.17948717948717949</v>
      </c>
      <c r="Q13" s="4"/>
      <c r="R13" s="4"/>
      <c r="S13" s="4"/>
      <c r="T13" s="4"/>
      <c r="U13" s="4"/>
      <c r="V13" s="4"/>
      <c r="W13" s="4"/>
      <c r="X13" s="4"/>
      <c r="Y13" s="4"/>
    </row>
    <row r="14" spans="1:25" x14ac:dyDescent="0.25">
      <c r="A14" s="24">
        <v>27</v>
      </c>
      <c r="B14" s="2" t="s">
        <v>202</v>
      </c>
      <c r="C14" s="2" t="s">
        <v>280</v>
      </c>
      <c r="D14" s="2">
        <v>121</v>
      </c>
      <c r="E14" s="2">
        <v>11</v>
      </c>
      <c r="F14" s="2">
        <v>5</v>
      </c>
      <c r="G14" s="19">
        <f t="shared" si="0"/>
        <v>9.0909090909090912E-2</v>
      </c>
      <c r="Q14" s="4"/>
      <c r="R14" s="4"/>
      <c r="S14" s="4"/>
      <c r="T14" s="4"/>
      <c r="U14" s="4"/>
      <c r="V14" s="4"/>
      <c r="W14" s="4"/>
      <c r="X14" s="4"/>
      <c r="Y14" s="4"/>
    </row>
    <row r="15" spans="1:25" x14ac:dyDescent="0.25">
      <c r="A15" s="24"/>
      <c r="B15" s="2" t="s">
        <v>202</v>
      </c>
      <c r="C15" s="2" t="s">
        <v>281</v>
      </c>
      <c r="D15" s="2">
        <v>131</v>
      </c>
      <c r="E15" s="2">
        <v>39</v>
      </c>
      <c r="F15" s="2">
        <v>12</v>
      </c>
      <c r="G15" s="19">
        <f t="shared" si="0"/>
        <v>0.29770992366412213</v>
      </c>
      <c r="Q15" s="4"/>
      <c r="R15" s="4"/>
      <c r="S15" s="4"/>
      <c r="T15" s="4"/>
      <c r="U15" s="4"/>
      <c r="V15" s="4"/>
      <c r="W15" s="4"/>
      <c r="X15" s="4"/>
      <c r="Y15" s="4"/>
    </row>
    <row r="16" spans="1:25" x14ac:dyDescent="0.25">
      <c r="A16" s="24"/>
      <c r="B16" s="2" t="s">
        <v>202</v>
      </c>
      <c r="C16" s="2" t="s">
        <v>82</v>
      </c>
      <c r="D16" s="2">
        <v>120</v>
      </c>
      <c r="E16" s="2">
        <v>43</v>
      </c>
      <c r="F16" s="2">
        <v>20</v>
      </c>
      <c r="G16" s="19">
        <f t="shared" si="0"/>
        <v>0.35833333333333334</v>
      </c>
      <c r="Q16" s="4"/>
      <c r="R16" s="4"/>
      <c r="S16" s="4"/>
      <c r="T16" s="4"/>
      <c r="U16" s="4"/>
      <c r="V16" s="4"/>
      <c r="W16" s="4"/>
      <c r="X16" s="4"/>
      <c r="Y16" s="4"/>
    </row>
    <row r="17" spans="1:25" x14ac:dyDescent="0.25">
      <c r="A17" s="24"/>
      <c r="B17" s="2" t="s">
        <v>202</v>
      </c>
      <c r="C17" s="2" t="s">
        <v>175</v>
      </c>
      <c r="D17" s="2">
        <v>52</v>
      </c>
      <c r="E17" s="2">
        <v>9</v>
      </c>
      <c r="F17" s="2">
        <v>6</v>
      </c>
      <c r="G17" s="19">
        <f t="shared" si="0"/>
        <v>0.17307692307692307</v>
      </c>
      <c r="Q17" s="4"/>
      <c r="R17" s="4"/>
      <c r="S17" s="4"/>
      <c r="T17" s="4"/>
      <c r="U17" s="4"/>
      <c r="V17" s="4"/>
      <c r="W17" s="4"/>
      <c r="X17" s="4"/>
      <c r="Y17" s="4"/>
    </row>
    <row r="18" spans="1:25" x14ac:dyDescent="0.25">
      <c r="A18" s="24"/>
      <c r="B18" s="2" t="s">
        <v>202</v>
      </c>
      <c r="C18" s="2" t="s">
        <v>178</v>
      </c>
      <c r="D18" s="2">
        <v>32</v>
      </c>
      <c r="E18" s="2">
        <v>20</v>
      </c>
      <c r="F18" s="2">
        <v>6</v>
      </c>
      <c r="G18" s="19">
        <f t="shared" si="0"/>
        <v>0.625</v>
      </c>
      <c r="Q18" s="4"/>
      <c r="R18" s="4"/>
      <c r="S18" s="4"/>
      <c r="T18" s="4"/>
      <c r="U18" s="4"/>
      <c r="V18" s="4"/>
      <c r="W18" s="4"/>
      <c r="X18" s="4"/>
      <c r="Y18" s="4"/>
    </row>
    <row r="19" spans="1:25" x14ac:dyDescent="0.25">
      <c r="A19" s="24"/>
      <c r="B19" s="2" t="s">
        <v>202</v>
      </c>
      <c r="C19" s="2" t="s">
        <v>181</v>
      </c>
      <c r="D19" s="2">
        <v>31</v>
      </c>
      <c r="E19" s="2">
        <v>11</v>
      </c>
      <c r="F19" s="2">
        <v>0</v>
      </c>
      <c r="G19" s="19">
        <f t="shared" si="0"/>
        <v>0.35483870967741937</v>
      </c>
      <c r="Q19" s="4"/>
      <c r="R19" s="4"/>
      <c r="S19" s="4"/>
      <c r="T19" s="4"/>
      <c r="U19" s="4"/>
      <c r="V19" s="4"/>
      <c r="W19" s="4"/>
      <c r="X19" s="4"/>
      <c r="Y19" s="4"/>
    </row>
    <row r="20" spans="1:25" x14ac:dyDescent="0.25">
      <c r="A20" s="23" t="s">
        <v>189</v>
      </c>
      <c r="B20" s="5" t="s">
        <v>203</v>
      </c>
      <c r="C20" s="5" t="s">
        <v>282</v>
      </c>
      <c r="D20" s="5">
        <v>210</v>
      </c>
      <c r="E20" s="5">
        <v>43</v>
      </c>
      <c r="F20" s="5">
        <v>4</v>
      </c>
      <c r="G20" s="19">
        <f t="shared" si="0"/>
        <v>0.20476190476190476</v>
      </c>
      <c r="H20" s="19"/>
      <c r="Q20" s="4"/>
      <c r="R20" s="4"/>
      <c r="S20" s="4"/>
      <c r="T20" s="4"/>
      <c r="U20" s="4"/>
      <c r="V20" s="4"/>
      <c r="W20" s="4"/>
      <c r="X20" s="4"/>
      <c r="Y20" s="4"/>
    </row>
    <row r="21" spans="1:25" x14ac:dyDescent="0.25">
      <c r="A21" s="23"/>
      <c r="B21" s="5" t="s">
        <v>203</v>
      </c>
      <c r="C21" s="5" t="s">
        <v>283</v>
      </c>
      <c r="D21" s="5">
        <v>86</v>
      </c>
      <c r="E21" s="5">
        <v>30</v>
      </c>
      <c r="F21" s="5">
        <v>13</v>
      </c>
      <c r="G21" s="19">
        <f t="shared" si="0"/>
        <v>0.34883720930232559</v>
      </c>
      <c r="H21" s="19"/>
      <c r="Q21" s="4"/>
      <c r="R21" s="4"/>
      <c r="S21" s="4"/>
      <c r="T21" s="4"/>
      <c r="U21" s="4"/>
      <c r="V21" s="4"/>
      <c r="W21" s="4"/>
      <c r="X21" s="4"/>
      <c r="Y21" s="4"/>
    </row>
    <row r="22" spans="1:25" x14ac:dyDescent="0.25">
      <c r="A22" s="23"/>
      <c r="B22" s="5" t="s">
        <v>203</v>
      </c>
      <c r="C22" s="5" t="s">
        <v>24</v>
      </c>
      <c r="D22" s="5">
        <v>164</v>
      </c>
      <c r="E22" s="5">
        <v>44</v>
      </c>
      <c r="F22" s="5">
        <v>3</v>
      </c>
      <c r="G22" s="19">
        <f t="shared" si="0"/>
        <v>0.26829268292682928</v>
      </c>
      <c r="H22" s="19"/>
      <c r="Q22" s="4"/>
      <c r="R22" s="4"/>
      <c r="S22" s="4"/>
      <c r="T22" s="4"/>
      <c r="U22" s="4"/>
      <c r="V22" s="4"/>
      <c r="W22" s="4"/>
      <c r="X22" s="4"/>
      <c r="Y22" s="4"/>
    </row>
    <row r="23" spans="1:25" x14ac:dyDescent="0.25">
      <c r="A23" s="23"/>
      <c r="B23" s="5" t="s">
        <v>203</v>
      </c>
      <c r="C23" s="5" t="s">
        <v>28</v>
      </c>
      <c r="D23" s="5">
        <v>133</v>
      </c>
      <c r="E23" s="5">
        <v>44</v>
      </c>
      <c r="F23" s="5">
        <v>9</v>
      </c>
      <c r="G23" s="19">
        <f t="shared" si="0"/>
        <v>0.33082706766917291</v>
      </c>
      <c r="H23" s="19"/>
      <c r="Q23" s="4"/>
      <c r="R23" s="4"/>
      <c r="S23" s="13"/>
      <c r="T23" s="13"/>
      <c r="U23" s="13"/>
      <c r="V23" s="13"/>
      <c r="W23" s="13"/>
      <c r="X23" s="4"/>
      <c r="Y23" s="4"/>
    </row>
    <row r="24" spans="1:25" x14ac:dyDescent="0.25">
      <c r="A24" s="23"/>
      <c r="B24" s="5" t="s">
        <v>203</v>
      </c>
      <c r="C24" s="8" t="s">
        <v>159</v>
      </c>
      <c r="D24" s="8">
        <v>67</v>
      </c>
      <c r="E24" s="8">
        <v>20</v>
      </c>
      <c r="F24" s="8">
        <v>3</v>
      </c>
      <c r="G24" s="11">
        <f t="shared" si="0"/>
        <v>0.29850746268656714</v>
      </c>
      <c r="H24" s="19"/>
      <c r="Q24" s="4"/>
      <c r="R24" s="4"/>
      <c r="S24" s="13"/>
      <c r="T24" s="13"/>
      <c r="U24" s="13"/>
      <c r="V24" s="13"/>
      <c r="W24" s="13"/>
      <c r="X24" s="4"/>
      <c r="Y24" s="4"/>
    </row>
    <row r="25" spans="1:25" x14ac:dyDescent="0.25">
      <c r="A25" s="23"/>
      <c r="B25" s="5" t="s">
        <v>203</v>
      </c>
      <c r="C25" s="8" t="s">
        <v>162</v>
      </c>
      <c r="D25" s="8">
        <v>124</v>
      </c>
      <c r="E25" s="8">
        <v>51</v>
      </c>
      <c r="F25" s="8">
        <v>6</v>
      </c>
      <c r="G25" s="11">
        <f t="shared" si="0"/>
        <v>0.41129032258064518</v>
      </c>
      <c r="H25" s="19"/>
      <c r="Q25" s="4"/>
      <c r="R25" s="4"/>
      <c r="S25" s="13"/>
      <c r="T25" s="13"/>
      <c r="U25" s="13"/>
      <c r="V25" s="13"/>
      <c r="W25" s="13"/>
      <c r="X25" s="4"/>
      <c r="Y25" s="4"/>
    </row>
    <row r="26" spans="1:25" x14ac:dyDescent="0.25">
      <c r="A26" s="23"/>
      <c r="B26" s="5" t="s">
        <v>203</v>
      </c>
      <c r="C26" s="8" t="s">
        <v>165</v>
      </c>
      <c r="D26" s="8">
        <v>49</v>
      </c>
      <c r="E26" s="8">
        <v>15</v>
      </c>
      <c r="F26" s="8">
        <v>2</v>
      </c>
      <c r="G26" s="11">
        <f t="shared" si="0"/>
        <v>0.30612244897959184</v>
      </c>
      <c r="H26" s="19"/>
      <c r="Q26" s="4"/>
      <c r="R26" s="4"/>
      <c r="S26" s="4"/>
      <c r="T26" s="4"/>
      <c r="U26" s="4"/>
      <c r="V26" s="4"/>
      <c r="W26" s="4"/>
      <c r="X26" s="4"/>
      <c r="Y26" s="4"/>
    </row>
    <row r="27" spans="1:25" x14ac:dyDescent="0.25">
      <c r="A27" s="23" t="s">
        <v>188</v>
      </c>
      <c r="B27" s="5" t="s">
        <v>203</v>
      </c>
      <c r="C27" s="5" t="s">
        <v>284</v>
      </c>
      <c r="D27" s="5">
        <v>144</v>
      </c>
      <c r="E27" s="5">
        <v>42</v>
      </c>
      <c r="F27" s="5">
        <v>3</v>
      </c>
      <c r="G27" s="19">
        <f t="shared" si="0"/>
        <v>0.29166666666666669</v>
      </c>
      <c r="H27" s="19"/>
      <c r="Q27" s="4"/>
      <c r="R27" s="4"/>
      <c r="S27" s="4"/>
      <c r="T27" s="4"/>
      <c r="U27" s="4"/>
      <c r="V27" s="4"/>
      <c r="W27" s="4"/>
      <c r="X27" s="4"/>
      <c r="Y27" s="4"/>
    </row>
    <row r="28" spans="1:25" x14ac:dyDescent="0.25">
      <c r="A28" s="23"/>
      <c r="B28" s="5" t="s">
        <v>203</v>
      </c>
      <c r="C28" s="5" t="s">
        <v>101</v>
      </c>
      <c r="D28" s="5">
        <v>227</v>
      </c>
      <c r="E28" s="5">
        <v>62</v>
      </c>
      <c r="F28" s="5">
        <v>9</v>
      </c>
      <c r="G28" s="19">
        <f t="shared" si="0"/>
        <v>0.27312775330396477</v>
      </c>
      <c r="H28" s="19"/>
      <c r="Q28" s="4"/>
      <c r="R28" s="4"/>
      <c r="S28" s="4"/>
      <c r="T28" s="4"/>
      <c r="U28" s="4"/>
      <c r="V28" s="4"/>
      <c r="W28" s="4"/>
      <c r="X28" s="4"/>
      <c r="Y28" s="4"/>
    </row>
    <row r="29" spans="1:25" x14ac:dyDescent="0.25">
      <c r="A29" s="23"/>
      <c r="B29" s="5" t="s">
        <v>203</v>
      </c>
      <c r="C29" s="5" t="s">
        <v>104</v>
      </c>
      <c r="D29" s="5">
        <v>169</v>
      </c>
      <c r="E29" s="5">
        <v>69</v>
      </c>
      <c r="F29" s="5">
        <v>6</v>
      </c>
      <c r="G29" s="19">
        <f t="shared" si="0"/>
        <v>0.40828402366863903</v>
      </c>
      <c r="H29" s="19"/>
      <c r="Q29" s="4"/>
      <c r="R29" s="4"/>
      <c r="S29" s="4"/>
      <c r="T29" s="4"/>
      <c r="U29" s="4"/>
      <c r="V29" s="4"/>
      <c r="W29" s="4"/>
      <c r="X29" s="4"/>
      <c r="Y29" s="4"/>
    </row>
    <row r="30" spans="1:25" x14ac:dyDescent="0.25">
      <c r="A30" s="23"/>
      <c r="B30" s="5" t="s">
        <v>203</v>
      </c>
      <c r="C30" s="5" t="s">
        <v>110</v>
      </c>
      <c r="D30" s="5">
        <v>68</v>
      </c>
      <c r="E30" s="5">
        <v>29</v>
      </c>
      <c r="F30" s="5">
        <v>4</v>
      </c>
      <c r="G30" s="19">
        <f t="shared" si="0"/>
        <v>0.4264705882352941</v>
      </c>
      <c r="H30" s="19"/>
      <c r="Q30" s="4"/>
      <c r="R30" s="4"/>
      <c r="S30" s="13"/>
      <c r="T30" s="13"/>
      <c r="U30" s="13"/>
      <c r="V30" s="13"/>
      <c r="W30" s="13"/>
      <c r="X30" s="4"/>
      <c r="Y30" s="4"/>
    </row>
    <row r="31" spans="1:25" x14ac:dyDescent="0.25">
      <c r="A31" s="23"/>
      <c r="B31" s="5" t="s">
        <v>203</v>
      </c>
      <c r="C31" s="8" t="s">
        <v>167</v>
      </c>
      <c r="D31" s="8">
        <v>147</v>
      </c>
      <c r="E31" s="8">
        <v>60</v>
      </c>
      <c r="F31" s="8">
        <v>4</v>
      </c>
      <c r="G31" s="11">
        <f t="shared" si="0"/>
        <v>0.40816326530612246</v>
      </c>
      <c r="H31" s="19"/>
      <c r="Q31" s="4"/>
      <c r="R31" s="4"/>
      <c r="S31" s="13"/>
      <c r="T31" s="13"/>
      <c r="U31" s="13"/>
      <c r="V31" s="13"/>
      <c r="W31" s="13"/>
      <c r="X31" s="4"/>
      <c r="Y31" s="4"/>
    </row>
    <row r="32" spans="1:25" x14ac:dyDescent="0.25">
      <c r="A32" s="23"/>
      <c r="B32" s="5" t="s">
        <v>203</v>
      </c>
      <c r="C32" s="8" t="s">
        <v>170</v>
      </c>
      <c r="D32" s="8">
        <v>68</v>
      </c>
      <c r="E32" s="8">
        <v>23</v>
      </c>
      <c r="F32" s="8">
        <v>1</v>
      </c>
      <c r="G32" s="11">
        <f t="shared" si="0"/>
        <v>0.33823529411764708</v>
      </c>
      <c r="H32" s="19"/>
      <c r="Q32" s="4"/>
      <c r="R32" s="4"/>
      <c r="S32" s="13"/>
      <c r="T32" s="13"/>
      <c r="U32" s="13"/>
      <c r="V32" s="13"/>
      <c r="W32" s="13"/>
      <c r="X32" s="4"/>
      <c r="Y32" s="4"/>
    </row>
    <row r="33" spans="1:25" x14ac:dyDescent="0.25">
      <c r="A33" s="23"/>
      <c r="B33" s="5" t="s">
        <v>203</v>
      </c>
      <c r="C33" s="8" t="s">
        <v>173</v>
      </c>
      <c r="D33" s="8">
        <v>69</v>
      </c>
      <c r="E33" s="8">
        <v>23</v>
      </c>
      <c r="F33" s="8">
        <v>1</v>
      </c>
      <c r="G33" s="11">
        <f t="shared" si="0"/>
        <v>0.33333333333333331</v>
      </c>
      <c r="H33" s="19"/>
      <c r="Q33" s="4"/>
      <c r="R33" s="13"/>
      <c r="S33" s="4"/>
      <c r="T33" s="4"/>
      <c r="U33" s="4"/>
      <c r="V33" s="4"/>
      <c r="W33" s="4"/>
      <c r="X33" s="4"/>
      <c r="Y33" s="4"/>
    </row>
    <row r="34" spans="1:25" x14ac:dyDescent="0.25">
      <c r="A34" s="25">
        <v>27</v>
      </c>
      <c r="B34" s="5" t="s">
        <v>203</v>
      </c>
      <c r="C34" s="5" t="s">
        <v>285</v>
      </c>
      <c r="D34" s="5">
        <v>316</v>
      </c>
      <c r="E34" s="5">
        <v>65</v>
      </c>
      <c r="F34" s="5">
        <v>12</v>
      </c>
      <c r="G34" s="19">
        <f t="shared" ref="G34:G59" si="1">E34/D34</f>
        <v>0.20569620253164558</v>
      </c>
      <c r="H34" s="19"/>
      <c r="Q34" s="4"/>
      <c r="R34" s="4"/>
      <c r="S34" s="4"/>
      <c r="T34" s="4"/>
      <c r="U34" s="4"/>
      <c r="V34" s="4"/>
      <c r="W34" s="4"/>
      <c r="X34" s="4"/>
      <c r="Y34" s="4"/>
    </row>
    <row r="35" spans="1:25" x14ac:dyDescent="0.25">
      <c r="A35" s="24"/>
      <c r="B35" s="5" t="s">
        <v>203</v>
      </c>
      <c r="C35" s="5" t="s">
        <v>286</v>
      </c>
      <c r="D35" s="5">
        <v>188</v>
      </c>
      <c r="E35" s="5">
        <v>32</v>
      </c>
      <c r="F35" s="5">
        <v>8</v>
      </c>
      <c r="G35" s="19">
        <f t="shared" si="1"/>
        <v>0.1702127659574468</v>
      </c>
      <c r="H35" s="19"/>
      <c r="Q35" s="4"/>
      <c r="R35" s="4"/>
      <c r="S35" s="4"/>
      <c r="T35" s="4"/>
      <c r="U35" s="4"/>
      <c r="V35" s="4"/>
      <c r="W35" s="4"/>
      <c r="X35" s="4"/>
      <c r="Y35" s="4"/>
    </row>
    <row r="36" spans="1:25" x14ac:dyDescent="0.25">
      <c r="A36" s="24"/>
      <c r="B36" s="5" t="s">
        <v>203</v>
      </c>
      <c r="C36" s="5" t="s">
        <v>287</v>
      </c>
      <c r="D36" s="5">
        <v>119</v>
      </c>
      <c r="E36" s="5">
        <v>47</v>
      </c>
      <c r="F36" s="5">
        <v>7</v>
      </c>
      <c r="G36" s="19">
        <f t="shared" si="1"/>
        <v>0.3949579831932773</v>
      </c>
      <c r="H36" s="19"/>
      <c r="Q36" s="4"/>
      <c r="R36" s="4"/>
      <c r="S36" s="4"/>
      <c r="T36" s="4"/>
      <c r="U36" s="4"/>
      <c r="V36" s="4"/>
      <c r="W36" s="4"/>
      <c r="X36" s="4"/>
      <c r="Y36" s="4"/>
    </row>
    <row r="37" spans="1:25" x14ac:dyDescent="0.25">
      <c r="A37" s="24"/>
      <c r="B37" s="5" t="s">
        <v>203</v>
      </c>
      <c r="C37" s="5" t="s">
        <v>288</v>
      </c>
      <c r="D37" s="5">
        <v>129</v>
      </c>
      <c r="E37" s="5">
        <v>41</v>
      </c>
      <c r="F37" s="5">
        <v>6</v>
      </c>
      <c r="G37" s="19">
        <f t="shared" si="1"/>
        <v>0.31782945736434109</v>
      </c>
      <c r="H37" s="19"/>
      <c r="Q37" s="4"/>
      <c r="R37" s="4"/>
      <c r="S37" s="4"/>
      <c r="T37" s="4"/>
      <c r="U37" s="4"/>
      <c r="V37" s="4"/>
      <c r="W37" s="4"/>
      <c r="X37" s="4"/>
      <c r="Y37" s="4"/>
    </row>
    <row r="38" spans="1:25" x14ac:dyDescent="0.25">
      <c r="A38" s="24"/>
      <c r="B38" s="5" t="s">
        <v>203</v>
      </c>
      <c r="C38" s="5" t="s">
        <v>179</v>
      </c>
      <c r="D38" s="5">
        <v>80</v>
      </c>
      <c r="E38" s="5">
        <v>34</v>
      </c>
      <c r="F38" s="5">
        <v>5</v>
      </c>
      <c r="G38" s="19">
        <f t="shared" si="1"/>
        <v>0.42499999999999999</v>
      </c>
      <c r="H38" s="19"/>
      <c r="Q38" s="4"/>
      <c r="R38" s="4"/>
      <c r="S38" s="4"/>
      <c r="T38" s="4"/>
      <c r="U38" s="4"/>
      <c r="V38" s="4"/>
      <c r="W38" s="4"/>
      <c r="X38" s="4"/>
      <c r="Y38" s="4"/>
    </row>
    <row r="39" spans="1:25" x14ac:dyDescent="0.25">
      <c r="A39" s="24"/>
      <c r="B39" s="5" t="s">
        <v>203</v>
      </c>
      <c r="C39" s="5" t="s">
        <v>176</v>
      </c>
      <c r="D39" s="5">
        <v>69</v>
      </c>
      <c r="E39" s="5">
        <v>11</v>
      </c>
      <c r="F39" s="5">
        <v>2</v>
      </c>
      <c r="G39" s="19">
        <f t="shared" si="1"/>
        <v>0.15942028985507245</v>
      </c>
      <c r="H39" s="19"/>
      <c r="Q39" s="4"/>
      <c r="R39" s="4"/>
      <c r="S39" s="4"/>
      <c r="T39" s="4"/>
      <c r="U39" s="4"/>
      <c r="V39" s="4"/>
      <c r="W39" s="4"/>
      <c r="X39" s="4"/>
      <c r="Y39" s="4"/>
    </row>
    <row r="40" spans="1:25" x14ac:dyDescent="0.25">
      <c r="A40" s="24"/>
      <c r="B40" s="5" t="s">
        <v>203</v>
      </c>
      <c r="C40" s="5" t="s">
        <v>182</v>
      </c>
      <c r="D40" s="5">
        <v>55</v>
      </c>
      <c r="E40" s="5">
        <v>13</v>
      </c>
      <c r="F40" s="5">
        <v>1</v>
      </c>
      <c r="G40" s="19">
        <f t="shared" si="1"/>
        <v>0.23636363636363636</v>
      </c>
      <c r="H40" s="19"/>
      <c r="Q40" s="4"/>
      <c r="R40" s="4"/>
      <c r="S40" s="4"/>
      <c r="T40" s="4"/>
      <c r="U40" s="4"/>
      <c r="V40" s="4"/>
      <c r="W40" s="4"/>
      <c r="X40" s="4"/>
      <c r="Y40" s="4"/>
    </row>
    <row r="41" spans="1:25" x14ac:dyDescent="0.25">
      <c r="A41" s="23" t="s">
        <v>189</v>
      </c>
      <c r="B41" s="16" t="s">
        <v>204</v>
      </c>
      <c r="C41" s="16" t="s">
        <v>25</v>
      </c>
      <c r="D41" s="16">
        <v>97</v>
      </c>
      <c r="E41" s="16">
        <v>62</v>
      </c>
      <c r="F41" s="16">
        <v>11</v>
      </c>
      <c r="G41" s="19">
        <f t="shared" si="1"/>
        <v>0.63917525773195871</v>
      </c>
      <c r="Q41" s="4"/>
      <c r="R41" s="4"/>
      <c r="S41" s="4"/>
      <c r="T41" s="4"/>
      <c r="U41" s="4"/>
      <c r="V41" s="4"/>
      <c r="W41" s="4"/>
      <c r="X41" s="4"/>
      <c r="Y41" s="4"/>
    </row>
    <row r="42" spans="1:25" x14ac:dyDescent="0.25">
      <c r="A42" s="23"/>
      <c r="B42" s="16" t="s">
        <v>204</v>
      </c>
      <c r="C42" s="16" t="s">
        <v>26</v>
      </c>
      <c r="D42" s="16">
        <v>44</v>
      </c>
      <c r="E42" s="16">
        <v>25</v>
      </c>
      <c r="F42" s="16">
        <v>4</v>
      </c>
      <c r="G42" s="19">
        <f t="shared" si="1"/>
        <v>0.56818181818181823</v>
      </c>
      <c r="Q42" s="4"/>
      <c r="R42" s="4"/>
      <c r="S42" s="4"/>
      <c r="T42" s="4"/>
      <c r="U42" s="4"/>
      <c r="V42" s="4"/>
      <c r="W42" s="4"/>
      <c r="X42" s="4"/>
      <c r="Y42" s="4"/>
    </row>
    <row r="43" spans="1:25" x14ac:dyDescent="0.25">
      <c r="A43" s="23"/>
      <c r="B43" s="16" t="s">
        <v>204</v>
      </c>
      <c r="C43" s="16" t="s">
        <v>289</v>
      </c>
      <c r="D43" s="16">
        <v>163</v>
      </c>
      <c r="E43" s="16">
        <v>64</v>
      </c>
      <c r="F43" s="16">
        <v>8</v>
      </c>
      <c r="G43" s="19">
        <f t="shared" si="1"/>
        <v>0.39263803680981596</v>
      </c>
      <c r="Q43" s="4"/>
      <c r="R43" s="4"/>
      <c r="S43" s="4"/>
      <c r="T43" s="4"/>
      <c r="U43" s="4"/>
      <c r="V43" s="4"/>
      <c r="W43" s="4"/>
      <c r="X43" s="4"/>
      <c r="Y43" s="4"/>
    </row>
    <row r="44" spans="1:25" x14ac:dyDescent="0.25">
      <c r="A44" s="23"/>
      <c r="B44" s="16" t="s">
        <v>204</v>
      </c>
      <c r="C44" s="16" t="s">
        <v>27</v>
      </c>
      <c r="D44" s="16">
        <v>71</v>
      </c>
      <c r="E44" s="16">
        <v>32</v>
      </c>
      <c r="F44" s="16">
        <v>6</v>
      </c>
      <c r="G44" s="19">
        <f t="shared" si="1"/>
        <v>0.45070422535211269</v>
      </c>
      <c r="Q44" s="4"/>
      <c r="R44" s="4"/>
      <c r="S44" s="13"/>
      <c r="T44" s="13"/>
      <c r="U44" s="13"/>
      <c r="V44" s="13"/>
      <c r="W44" s="13"/>
      <c r="X44" s="4"/>
      <c r="Y44" s="4"/>
    </row>
    <row r="45" spans="1:25" x14ac:dyDescent="0.25">
      <c r="A45" s="23"/>
      <c r="B45" s="16" t="s">
        <v>204</v>
      </c>
      <c r="C45" s="15" t="s">
        <v>163</v>
      </c>
      <c r="D45" s="15">
        <v>94</v>
      </c>
      <c r="E45" s="15">
        <v>55</v>
      </c>
      <c r="F45" s="15">
        <v>8</v>
      </c>
      <c r="G45" s="11">
        <f t="shared" si="1"/>
        <v>0.58510638297872342</v>
      </c>
      <c r="Q45" s="4"/>
      <c r="R45" s="4"/>
      <c r="S45" s="4"/>
      <c r="T45" s="4"/>
      <c r="U45" s="4"/>
      <c r="V45" s="4"/>
      <c r="W45" s="4"/>
      <c r="X45" s="4"/>
      <c r="Y45" s="4"/>
    </row>
    <row r="46" spans="1:25" x14ac:dyDescent="0.25">
      <c r="A46" s="23" t="s">
        <v>188</v>
      </c>
      <c r="B46" s="16" t="s">
        <v>204</v>
      </c>
      <c r="C46" s="16" t="s">
        <v>102</v>
      </c>
      <c r="D46" s="16">
        <v>140</v>
      </c>
      <c r="E46" s="16">
        <v>60</v>
      </c>
      <c r="F46" s="16">
        <v>3</v>
      </c>
      <c r="G46" s="19">
        <f t="shared" si="1"/>
        <v>0.42857142857142855</v>
      </c>
      <c r="Q46" s="4"/>
      <c r="R46" s="4"/>
      <c r="S46" s="4"/>
      <c r="T46" s="4"/>
      <c r="U46" s="4"/>
      <c r="V46" s="4"/>
      <c r="W46" s="4"/>
      <c r="X46" s="4"/>
      <c r="Y46" s="4"/>
    </row>
    <row r="47" spans="1:25" x14ac:dyDescent="0.25">
      <c r="A47" s="23"/>
      <c r="B47" s="16" t="s">
        <v>204</v>
      </c>
      <c r="C47" s="16" t="s">
        <v>105</v>
      </c>
      <c r="D47" s="16">
        <v>67</v>
      </c>
      <c r="E47" s="16">
        <v>52</v>
      </c>
      <c r="F47" s="16">
        <v>3</v>
      </c>
      <c r="G47" s="19">
        <f t="shared" si="1"/>
        <v>0.77611940298507465</v>
      </c>
      <c r="Q47" s="4"/>
      <c r="R47" s="4"/>
      <c r="S47" s="13"/>
      <c r="T47" s="13"/>
      <c r="U47" s="13"/>
      <c r="V47" s="13"/>
      <c r="W47" s="13"/>
      <c r="X47" s="4"/>
      <c r="Y47" s="4"/>
    </row>
    <row r="48" spans="1:25" x14ac:dyDescent="0.25">
      <c r="A48" s="23"/>
      <c r="B48" s="16" t="s">
        <v>204</v>
      </c>
      <c r="C48" s="15" t="s">
        <v>168</v>
      </c>
      <c r="D48" s="15">
        <v>65</v>
      </c>
      <c r="E48" s="15">
        <v>46</v>
      </c>
      <c r="F48" s="15">
        <v>4</v>
      </c>
      <c r="G48" s="11">
        <f t="shared" si="1"/>
        <v>0.70769230769230773</v>
      </c>
      <c r="Q48" s="4"/>
      <c r="R48" s="4"/>
      <c r="S48" s="13"/>
      <c r="T48" s="13"/>
      <c r="U48" s="13"/>
      <c r="V48" s="13"/>
      <c r="W48" s="13"/>
      <c r="X48" s="4"/>
      <c r="Y48" s="4"/>
    </row>
    <row r="49" spans="1:25" x14ac:dyDescent="0.25">
      <c r="A49" s="23"/>
      <c r="B49" s="16" t="s">
        <v>204</v>
      </c>
      <c r="C49" s="15" t="s">
        <v>171</v>
      </c>
      <c r="D49" s="15">
        <v>59</v>
      </c>
      <c r="E49" s="15">
        <v>24</v>
      </c>
      <c r="F49" s="15">
        <v>3</v>
      </c>
      <c r="G49" s="11">
        <f t="shared" si="1"/>
        <v>0.40677966101694918</v>
      </c>
      <c r="Q49" s="4"/>
      <c r="R49" s="4"/>
      <c r="S49" s="13"/>
      <c r="T49" s="13"/>
      <c r="U49" s="13"/>
      <c r="V49" s="13"/>
      <c r="W49" s="13"/>
      <c r="X49" s="4"/>
      <c r="Y49" s="4"/>
    </row>
    <row r="50" spans="1:25" x14ac:dyDescent="0.25">
      <c r="A50" s="23"/>
      <c r="B50" s="16" t="s">
        <v>204</v>
      </c>
      <c r="C50" s="15" t="s">
        <v>174</v>
      </c>
      <c r="D50" s="15">
        <v>84</v>
      </c>
      <c r="E50" s="15">
        <v>53</v>
      </c>
      <c r="F50" s="15">
        <v>2</v>
      </c>
      <c r="G50" s="11">
        <f t="shared" si="1"/>
        <v>0.63095238095238093</v>
      </c>
      <c r="Q50" s="4"/>
      <c r="R50" s="13"/>
      <c r="S50" s="4"/>
      <c r="T50" s="4"/>
      <c r="U50" s="4"/>
      <c r="V50" s="4"/>
      <c r="W50" s="4"/>
      <c r="X50" s="4"/>
      <c r="Y50" s="4"/>
    </row>
    <row r="51" spans="1:25" x14ac:dyDescent="0.25">
      <c r="A51" s="25">
        <v>27</v>
      </c>
      <c r="B51" s="16" t="s">
        <v>204</v>
      </c>
      <c r="C51" s="16" t="s">
        <v>290</v>
      </c>
      <c r="D51" s="16">
        <v>112</v>
      </c>
      <c r="E51" s="16">
        <v>59</v>
      </c>
      <c r="F51" s="16">
        <v>4</v>
      </c>
      <c r="G51" s="19">
        <f t="shared" si="1"/>
        <v>0.5267857142857143</v>
      </c>
      <c r="Q51" s="4"/>
      <c r="R51" s="4"/>
      <c r="S51" s="4"/>
      <c r="T51" s="4"/>
      <c r="U51" s="4"/>
      <c r="V51" s="4"/>
      <c r="W51" s="4"/>
      <c r="X51" s="4"/>
      <c r="Y51" s="4"/>
    </row>
    <row r="52" spans="1:25" x14ac:dyDescent="0.25">
      <c r="A52" s="24"/>
      <c r="B52" s="16" t="s">
        <v>204</v>
      </c>
      <c r="C52" s="16" t="s">
        <v>291</v>
      </c>
      <c r="D52" s="16">
        <v>148</v>
      </c>
      <c r="E52" s="16">
        <v>80</v>
      </c>
      <c r="F52" s="16">
        <v>14</v>
      </c>
      <c r="G52" s="19">
        <f t="shared" si="1"/>
        <v>0.54054054054054057</v>
      </c>
      <c r="Q52" s="4"/>
      <c r="R52" s="4"/>
      <c r="S52" s="4"/>
      <c r="T52" s="4"/>
      <c r="U52" s="4"/>
      <c r="V52" s="4"/>
      <c r="W52" s="4"/>
      <c r="X52" s="4"/>
      <c r="Y52" s="4"/>
    </row>
    <row r="53" spans="1:25" x14ac:dyDescent="0.25">
      <c r="A53" s="24"/>
      <c r="B53" s="16" t="s">
        <v>204</v>
      </c>
      <c r="C53" s="16" t="s">
        <v>292</v>
      </c>
      <c r="D53" s="16">
        <v>125</v>
      </c>
      <c r="E53" s="16">
        <v>71</v>
      </c>
      <c r="F53" s="16">
        <v>7</v>
      </c>
      <c r="G53" s="19">
        <f t="shared" si="1"/>
        <v>0.56799999999999995</v>
      </c>
      <c r="Q53" s="4"/>
      <c r="R53" s="4"/>
      <c r="S53" s="4"/>
      <c r="T53" s="4"/>
      <c r="U53" s="4"/>
      <c r="V53" s="4"/>
      <c r="W53" s="4"/>
      <c r="X53" s="4"/>
      <c r="Y53" s="4"/>
    </row>
    <row r="54" spans="1:25" x14ac:dyDescent="0.25">
      <c r="A54" s="23"/>
      <c r="B54" s="16" t="s">
        <v>204</v>
      </c>
      <c r="C54" s="16" t="s">
        <v>293</v>
      </c>
      <c r="D54" s="16">
        <v>182</v>
      </c>
      <c r="E54" s="16">
        <v>60</v>
      </c>
      <c r="F54" s="16">
        <v>9</v>
      </c>
      <c r="G54" s="19">
        <f t="shared" si="1"/>
        <v>0.32967032967032966</v>
      </c>
      <c r="Q54" s="4"/>
      <c r="R54" s="4"/>
      <c r="S54" s="4"/>
      <c r="T54" s="4"/>
      <c r="U54" s="4"/>
      <c r="V54" s="4"/>
      <c r="W54" s="4"/>
      <c r="X54" s="4"/>
      <c r="Y54" s="4"/>
    </row>
    <row r="55" spans="1:25" x14ac:dyDescent="0.25">
      <c r="A55" s="23"/>
      <c r="B55" s="16" t="s">
        <v>204</v>
      </c>
      <c r="C55" s="16" t="s">
        <v>81</v>
      </c>
      <c r="D55" s="16">
        <v>268</v>
      </c>
      <c r="E55" s="16">
        <v>126</v>
      </c>
      <c r="F55" s="16">
        <v>23</v>
      </c>
      <c r="G55" s="19">
        <f t="shared" si="1"/>
        <v>0.47014925373134331</v>
      </c>
      <c r="Q55" s="4"/>
      <c r="R55" s="4"/>
      <c r="S55" s="4"/>
      <c r="T55" s="4"/>
      <c r="U55" s="4"/>
      <c r="V55" s="4"/>
      <c r="W55" s="4"/>
      <c r="X55" s="4"/>
      <c r="Y55" s="4"/>
    </row>
    <row r="56" spans="1:25" x14ac:dyDescent="0.25">
      <c r="A56" s="23"/>
      <c r="B56" s="16" t="s">
        <v>204</v>
      </c>
      <c r="C56" s="16" t="s">
        <v>80</v>
      </c>
      <c r="D56" s="16">
        <v>263</v>
      </c>
      <c r="E56" s="16">
        <v>131</v>
      </c>
      <c r="F56" s="16">
        <v>13</v>
      </c>
      <c r="G56" s="19">
        <f t="shared" si="1"/>
        <v>0.49809885931558934</v>
      </c>
      <c r="Q56" s="4"/>
      <c r="R56" s="4"/>
      <c r="S56" s="4"/>
      <c r="T56" s="4"/>
      <c r="U56" s="4"/>
      <c r="V56" s="4"/>
      <c r="W56" s="4"/>
      <c r="X56" s="4"/>
      <c r="Y56" s="4"/>
    </row>
    <row r="57" spans="1:25" x14ac:dyDescent="0.25">
      <c r="A57" s="23"/>
      <c r="B57" s="16" t="s">
        <v>204</v>
      </c>
      <c r="C57" s="16" t="s">
        <v>177</v>
      </c>
      <c r="D57" s="16">
        <v>46</v>
      </c>
      <c r="E57" s="16">
        <v>11</v>
      </c>
      <c r="F57" s="16">
        <v>7</v>
      </c>
      <c r="G57" s="19">
        <f t="shared" si="1"/>
        <v>0.2391304347826087</v>
      </c>
      <c r="Q57" s="4"/>
      <c r="R57" s="4"/>
      <c r="S57" s="4"/>
      <c r="T57" s="4"/>
      <c r="U57" s="4"/>
      <c r="V57" s="4"/>
      <c r="W57" s="4"/>
      <c r="X57" s="4"/>
      <c r="Y57" s="4"/>
    </row>
    <row r="58" spans="1:25" x14ac:dyDescent="0.25">
      <c r="A58" s="23"/>
      <c r="B58" s="16" t="s">
        <v>204</v>
      </c>
      <c r="C58" s="16" t="s">
        <v>180</v>
      </c>
      <c r="D58" s="16">
        <v>71</v>
      </c>
      <c r="E58" s="16">
        <v>53</v>
      </c>
      <c r="F58" s="16">
        <v>4</v>
      </c>
      <c r="G58" s="19">
        <f t="shared" si="1"/>
        <v>0.74647887323943662</v>
      </c>
      <c r="Q58" s="4"/>
      <c r="R58" s="4"/>
      <c r="S58" s="4"/>
      <c r="T58" s="4"/>
      <c r="U58" s="4"/>
      <c r="V58" s="4"/>
      <c r="W58" s="4"/>
      <c r="X58" s="4"/>
      <c r="Y58" s="4"/>
    </row>
    <row r="59" spans="1:25" x14ac:dyDescent="0.25">
      <c r="A59" s="23"/>
      <c r="B59" s="16" t="s">
        <v>204</v>
      </c>
      <c r="C59" s="16" t="s">
        <v>183</v>
      </c>
      <c r="D59" s="16">
        <v>53</v>
      </c>
      <c r="E59" s="16">
        <v>29</v>
      </c>
      <c r="F59" s="16">
        <v>3</v>
      </c>
      <c r="G59" s="19">
        <f t="shared" si="1"/>
        <v>0.54716981132075471</v>
      </c>
      <c r="Q59" s="4"/>
      <c r="R59" s="4"/>
      <c r="S59" s="4"/>
      <c r="T59" s="4"/>
      <c r="U59" s="4"/>
      <c r="V59" s="4"/>
      <c r="W59" s="4"/>
      <c r="X59" s="4"/>
      <c r="Y59" s="4"/>
    </row>
    <row r="60" spans="1:25" x14ac:dyDescent="0.25">
      <c r="Q60" s="4"/>
      <c r="R60" s="4"/>
      <c r="S60" s="4"/>
      <c r="T60" s="4"/>
      <c r="U60" s="4"/>
      <c r="V60" s="4"/>
      <c r="W60" s="4"/>
      <c r="X60" s="4"/>
      <c r="Y60" s="4"/>
    </row>
    <row r="61" spans="1:25" x14ac:dyDescent="0.25">
      <c r="Q61" s="4"/>
      <c r="R61" s="4"/>
      <c r="S61" s="4"/>
      <c r="T61" s="4"/>
      <c r="U61" s="4"/>
      <c r="V61" s="4"/>
      <c r="W61" s="4"/>
      <c r="X61" s="4"/>
      <c r="Y6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readme</vt:lpstr>
      <vt:lpstr>1) neg controls</vt:lpstr>
      <vt:lpstr>2) 16 week SIX1 SHISA8 ATP1A4</vt:lpstr>
      <vt:lpstr>3) c16 48 SIX1 SHISA8 ATP1A4</vt:lpstr>
      <vt:lpstr>4) c17 64 SIX1 SHISA8 ATP1A4</vt:lpstr>
      <vt:lpstr>5) c15 123 SIX1 SHISA8 ATP1A4</vt:lpstr>
      <vt:lpstr>6) c16 53 SIX1 SHISA8 ATP1A4</vt:lpstr>
      <vt:lpstr>7) NPC young combined</vt:lpstr>
      <vt:lpstr>8) NPC old combined </vt:lpstr>
      <vt:lpstr>9) SHISA8 to SIX1 young vs old</vt:lpstr>
      <vt:lpstr>10) 16 week SIX1 PTCHD1 CACNA1E</vt:lpstr>
      <vt:lpstr>11) c16 48 six1 PTCHD1 CACNA1E</vt:lpstr>
      <vt:lpstr>12) c17 64 SIX1 PTCHD1 CACNAE1</vt:lpstr>
      <vt:lpstr>13) c15 123 SIX1 PTCHD1 CACNA1E</vt:lpstr>
      <vt:lpstr>14) c16 53 SIX1 PTCHD1 CACNA1E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Schuh, Meredith</dc:creator>
  <cp:lastModifiedBy>Schuh, Meredith</cp:lastModifiedBy>
  <dcterms:created xsi:type="dcterms:W3CDTF">2020-07-29T18:57:42Z</dcterms:created>
  <dcterms:modified xsi:type="dcterms:W3CDTF">2020-09-24T12:56:05Z</dcterms:modified>
</cp:coreProperties>
</file>