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popcouncilglobal-my.sharepoint.com/personal/agottert_popcouncil_org/Documents/Documents/DREAMS/Phase II AIDS paper cross-country/Submission/"/>
    </mc:Choice>
  </mc:AlternateContent>
  <xr:revisionPtr revIDLastSave="1162" documentId="8_{726AB892-1B23-4DE5-AEF9-6A48A8A47B9C}" xr6:coauthVersionLast="45" xr6:coauthVersionMax="45" xr10:uidLastSave="{CCF5D98E-D484-4616-950F-22CB266F54B1}"/>
  <bookViews>
    <workbookView xWindow="3000" yWindow="45" windowWidth="22695" windowHeight="20970" xr2:uid="{00000000-000D-0000-FFFF-FFFF00000000}"/>
  </bookViews>
  <sheets>
    <sheet name="Supp Table S1_Measures" sheetId="7" r:id="rId1"/>
    <sheet name="Supp. Table S2_Model fit stats"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5" l="1"/>
  <c r="E44" i="5"/>
  <c r="E43" i="5"/>
  <c r="E42" i="5"/>
  <c r="E41" i="5"/>
  <c r="E39" i="5"/>
  <c r="E38" i="5"/>
  <c r="E37" i="5"/>
  <c r="E31" i="5"/>
  <c r="E30" i="5"/>
  <c r="E29" i="5"/>
  <c r="E28" i="5"/>
  <c r="E26" i="5"/>
  <c r="E25" i="5"/>
  <c r="E24" i="5"/>
  <c r="E23" i="5"/>
</calcChain>
</file>

<file path=xl/sharedStrings.xml><?xml version="1.0" encoding="utf-8"?>
<sst xmlns="http://schemas.openxmlformats.org/spreadsheetml/2006/main" count="125" uniqueCount="88">
  <si>
    <t>HIV risk factors</t>
  </si>
  <si>
    <t>Consistent condom use</t>
  </si>
  <si>
    <t>Hazardous drinking</t>
  </si>
  <si>
    <t>Goodness-of-fit Statistics</t>
  </si>
  <si>
    <t>Model</t>
  </si>
  <si>
    <t>Observations</t>
  </si>
  <si>
    <t>Log likelihood</t>
  </si>
  <si>
    <t>DF</t>
  </si>
  <si>
    <t>AIC</t>
  </si>
  <si>
    <t>BIC</t>
  </si>
  <si>
    <t>Entropy</t>
  </si>
  <si>
    <t>1-Class</t>
  </si>
  <si>
    <t>2-Class</t>
  </si>
  <si>
    <t>3-Class</t>
  </si>
  <si>
    <t>4-Class</t>
  </si>
  <si>
    <t>Classes</t>
  </si>
  <si>
    <t>Proportion Assigned to Class</t>
  </si>
  <si>
    <t>AvePP</t>
  </si>
  <si>
    <t>OCC</t>
  </si>
  <si>
    <t>DF=degrees of freedom</t>
  </si>
  <si>
    <t>South Africa</t>
  </si>
  <si>
    <t>-</t>
  </si>
  <si>
    <t>5-Class</t>
  </si>
  <si>
    <t>Employed</t>
  </si>
  <si>
    <t>Education (highest completed)</t>
  </si>
  <si>
    <t>Round 1</t>
  </si>
  <si>
    <t>Round 2</t>
  </si>
  <si>
    <t>Note: The 5-class model did not converge</t>
  </si>
  <si>
    <t>Eswatini</t>
  </si>
  <si>
    <t>Probability 
of Class Membership</t>
  </si>
  <si>
    <r>
      <t>Assignment Accuracy Diagnostics</t>
    </r>
    <r>
      <rPr>
        <b/>
        <sz val="9"/>
        <color theme="1"/>
        <rFont val="Calibri"/>
        <family val="2"/>
        <scheme val="minor"/>
      </rPr>
      <t xml:space="preserve"> (for postestimation analyses)</t>
    </r>
  </si>
  <si>
    <t>References</t>
  </si>
  <si>
    <t>1. Collins LM, Lanza ST. Latent class and latent transition analysis: With applications in the social, behavioral, and health sciences: John Wiley &amp; Sons; 2010.</t>
  </si>
  <si>
    <t>2. Celeux G, Soromenho G. An entropy criterion for assessing the number of clusters in a mixture model. Journal of classification. 1996;13(2):195-212.</t>
  </si>
  <si>
    <t>3. Nagin DS, NAGIN D. Group-based modeling of development: Harvard University Press; 2005.</t>
  </si>
  <si>
    <t>4. StataCorp. Stata Structural Equation Modeling Reference Manual, Release 15. College Station, TX: Stata Press, 2017.</t>
  </si>
  <si>
    <t>The closer the entropy value is to 1, the stronger the differentiation between classes. [2]</t>
  </si>
  <si>
    <t>AIC=Akaike Information Criteria, BIC=Bayesian Information Criteria, with lower values signifying a better fit. [1]</t>
  </si>
  <si>
    <t>We did not calculate the Likelihood-Ratio test for each model, since this test is based on the chi-squared statistic which requires observed and expected values and can only be used when all indicators are categorical. [4]</t>
  </si>
  <si>
    <t>OCC = Odds of Correct Classification, OCC&gt;5 represents high assignment accuracy. [3]</t>
  </si>
  <si>
    <r>
      <t xml:space="preserve">AvePP = Average Posterior Probability of Assignment, </t>
    </r>
    <r>
      <rPr>
        <u/>
        <sz val="9"/>
        <color theme="1"/>
        <rFont val="Calibri"/>
        <family val="2"/>
        <scheme val="minor"/>
      </rPr>
      <t>&gt;</t>
    </r>
    <r>
      <rPr>
        <sz val="9"/>
        <color theme="1"/>
        <rFont val="Calibri"/>
        <family val="2"/>
        <scheme val="minor"/>
      </rPr>
      <t>0.70 indicates high assignment accuracy. [3]</t>
    </r>
  </si>
  <si>
    <t>Supplemental Table S2. LCA model fit statistics and class assignment diagnostics</t>
  </si>
  <si>
    <t>Endorsement of inequitable gender norms</t>
  </si>
  <si>
    <t>Variable</t>
  </si>
  <si>
    <t>Measure description</t>
  </si>
  <si>
    <t>Socio-demographics</t>
  </si>
  <si>
    <t>Age</t>
  </si>
  <si>
    <t>Continuous; based on the question “What is your age?”</t>
  </si>
  <si>
    <t>Marital/cohabiting status</t>
  </si>
  <si>
    <t>Binary; defined as married or living with partner versus not, based on the question “What is your current relationship status?”</t>
  </si>
  <si>
    <t>In-school status</t>
  </si>
  <si>
    <t>Binary; defined as responding ‘yes’ to the question “Are you currently in school?”</t>
  </si>
  <si>
    <t>Binary; defined as answering “yes” to “Are you currently working?”</t>
  </si>
  <si>
    <t xml:space="preserve">Urban/rural residence </t>
  </si>
  <si>
    <t>(Applicable in Eswatini only) Binary; defined as living in an Inkhundla designated as urban/peri-urban (vs. rural)</t>
  </si>
  <si>
    <t>Binary; based on mid-point cutoff of a continuous scale score. The continuous variable was measured using an adapted version of the Gender-Equitable Men’s (GEM) Scale [1], previously validated in South Africa [2]. The final 19-item scale demonstrated good reliability (ordinal theta = 0.93 [3]). Example items are: “A man should have the final word about decisions in his home”; “Sometimes a woman needs to be put in her place”; and “It is a woman’s responsibility to avoid getting pregnant.” Response options were agree/partly agree/do not agree. We generated a mean GEM Scale score for each respondent. Then, for clear interpretation (i.e., identifying highly inequitable gender norms), and to reduce the number of continuous variables in the model to improve convergence, we dichotomized scores at the midpoint of the possible range to represent endorsement of more inequitable versus equitable views</t>
  </si>
  <si>
    <t>Number of sexual partners in the last year</t>
  </si>
  <si>
    <t>Age disparity of relationships</t>
  </si>
  <si>
    <t>Binary; with each of up to the last three non-marital/non-cohabiting partners reported in a partner grid, defined as reporting ‘always’ (vs. ‘sometimes’ or ‘never’) in response to the question “For the last 3 months you were having sexual intercourse with [this partner], how often was a condom used?”</t>
  </si>
  <si>
    <t>Categorical; three categories including: none, less resource-intensive, and more resource-intensive. This categorization was based on reporting giving at least one item or service (the response categories) ‘mainly so you could start or stay in a sexual relationship’ with a partner [7]. Men who qualified but were married/cohabiting with no other reported partners in the last year, were coded as not having transactional relationships, since transactional sex is commonly defined as involving exchange of sex for material support with non-marital/non-cohabiting partners. “Less resource-intensive” transactional relationships included providing cash/money; drugs, food, cosmetics, clothes, a cell phone, airtime; transportation; or somewhere to sleep for the night. “More resource-intensive” included providing somewhere to live; support or money for their children or family; or money to pay for debt/loans/school or university fees. Since most men who reported “More resource-intensive” forms also reported less resource-intensive forms, to create mutually exclusive categories, “More resource-intensive” included either only providing more-resource intensive, or both more- and less-resource intensive.</t>
  </si>
  <si>
    <t xml:space="preserve">Intimate partner violence (IPV) perpetration </t>
  </si>
  <si>
    <t>Binary; based on reporting “Yes” to “Did you ever hit, push, slap, punch, or kick [this partner]?” or “Did you ever physically force [this partner] to have sex when she or he did not want to?” for at least one of the last three sexual partners reported in a partner grid.</t>
  </si>
  <si>
    <t>Tested for HIV (the last 12 months)</t>
  </si>
  <si>
    <t>Circumcision status</t>
  </si>
  <si>
    <t>Binary; based on answering ‘Yes’ to the question “Have you been circumcised?” (with validity of the response further confirmed/corrected through a series of follow-up questions, e.g., age circumcised, type of circumcision, whether considering getting circumcised in the future)</t>
  </si>
  <si>
    <t>Currently taking antiretroviral therapy (ART) (among HIV-positive respondents)</t>
  </si>
  <si>
    <t>Binary; based on responding ‘Yes’ to the question “Are you currently taking antiretroviral therapy (ART)?”</t>
  </si>
  <si>
    <t>Aware that HIV treatment can prevent onward transmission</t>
  </si>
  <si>
    <t>Binary; defined as responding "yes" (vs. “No” or “Don’t know”) to “Can taking ART reduce the risk of transmitting the HIV/AIDS virus to another person?"</t>
  </si>
  <si>
    <t>Participation in HIV prevention sessions</t>
  </si>
  <si>
    <t>Binary; defined as answering “yes” to having attended any community, group, and/or one-on-one meetings about HIV, in the last year (in South Africa R1/R2 and Eswatini R1) or last 6 months (Eswatini R2)</t>
  </si>
  <si>
    <r>
      <t>HIV service use measures</t>
    </r>
    <r>
      <rPr>
        <sz val="9"/>
        <color rgb="FF000000"/>
        <rFont val="Calibri"/>
        <family val="2"/>
        <scheme val="minor"/>
      </rPr>
      <t xml:space="preserve"> (for postestimation analyses)</t>
    </r>
  </si>
  <si>
    <t>Ordinal; consolidated from six response options into three categories: some secondary or less, secondary, or technical college/university. Based on the question “What is the highest level of education you have completed?” In Eswatini, this variable was only adequately captured at Round 2 (given data quality problems with this variable at Round 1).</t>
  </si>
  <si>
    <t>Engaging in transactional relationships in the last year</t>
  </si>
  <si>
    <t>References for table</t>
  </si>
  <si>
    <t>1. Pulerwitz J, Barker G. Measuring attitudes toward gender norms among young men in Brazil development and psychometric evaluation of the GEM scale. Men and Masculinities. 2008;10(3):322-38.</t>
  </si>
  <si>
    <t>2. Gottert A, Barrington C, Pettifor A, McNaughton-Reyes HL, Maman S, MacPhail C, et al. Measuring Men’s Gender Norms and Gender Role Conflict/Stress in a High HIV-Prevalence South African Setting. AIDS and Behavior. 2016:1-11.</t>
  </si>
  <si>
    <t>3. Zumbo BD, Gadermann AM, Zeisser C. Ordinal versions of coefficients alpha and theta for Likert rating scales. Journal of modern applied statistical methods. 2007;6(1):4.</t>
  </si>
  <si>
    <t>4. Harling G, Newell M-L, Tanser F, Kawachi I, Subramanian S, Bärnighausen T. Do age-disparate relationships drive HIV incidence in young women? Evidence from a population cohort in rural KwaZulu-Natal, South Africa. Journal of acquired immune deficiency syndromes. 2014;66(4):443.</t>
  </si>
  <si>
    <t>5. Leclerc-Madlala S. Age-disparate and intergenerational sex in southern Africa: the dynamics of hypervulnerability. Aids. 2008;22:S17-S25.</t>
  </si>
  <si>
    <t>6. de Oliveira T, Kharsany AB, Gr€af T, Cawood C, Khanyile D, Grobler A, et al. Transmission networks and risk of HIV infection in KwaZulu-Natal, South Africa: a community-wide phylogenetic study. Lancet HIV. 2017;4(1):e41–50.</t>
  </si>
  <si>
    <t>8. Bush K, Kivlahan DR, McDonell MB, Fihn SD, Bradley KA. The AUDIT alcohol consumption questions (AUDIT-C): an effective brief screening test for problem drinking. Archives of internal medicine. 1998;158(16):1789-95.</t>
  </si>
  <si>
    <r>
      <t xml:space="preserve">7. </t>
    </r>
    <r>
      <rPr>
        <sz val="8"/>
        <color theme="1"/>
        <rFont val="Calibri"/>
        <family val="2"/>
        <scheme val="minor"/>
      </rPr>
      <t>Stoebenau K, Heise L, Wamoyi J, Bobrova N. Revisiting the understanding of “transactional sex” in sub-Saharan Africa: a review and synthesis of the literature. Social Science &amp; Medicine. 2016;168:186-97.</t>
    </r>
  </si>
  <si>
    <t>Binary; measured using the concise version of the Alcohol Use Disorders Identification Test (AUDIT-C) [8], which asks whether, how much, and how often the participant drinks alcohol, with a total score ranging from 0 to 12. We created a binary variable with a score of 4 or above (standard cutoff) indicating hazardous drinking [8]</t>
  </si>
  <si>
    <t>Ordinal; with 3 categories: 1, 2 to 4, or 5+ sexual partners in the last year. Based on the question “Over the last 12 months, how many different female sexual partners have you had? If you are not sure of the exact number please give a best guess.” (Of note, &lt;1% of respondents reported ever having had sex with a man.) Categorizing the number of sexual partners into 1, 2 to 4, or 5 + helped differentiate two aspects of interest: (a) the class’ prevalence of no partners/monogamous relationships (i.e., 1 vs. more), and (b) the proportion with a very high number of sexual partners (i.e., 5+ vs. fewer)</t>
  </si>
  <si>
    <t>Continuous (South Africa); binary (Eswatini). Both variables were based on calculating the mean age difference with up to the respondent’s last three non-marital/non-cohabiting partners reported on a partner grid (for each, subtracting the partner’s reported current age from the respondent’s age). In South Africa, the continuous mean age difference was used. In Eswatini, we dichotomized this as mean of at least 5 years  younger vs. less, per commonly used cutoff [4,5]. Age difference with any marital/ cohabiting partners was not included in the calculation because marital/cohabiting partners tend to be closer to men’s own age [6], whereas this indicator mainly seeks to capture contribution of age disparity to risk of HIV transmission from men to younger women.</t>
  </si>
  <si>
    <t>Binary; based on reporting receiving at least one HIV test in the past 12 months. In South AFrica, men who self-reported being HIV-positive and initiating antiretroviral therapy over 12 months ago (suggesting they did not need to test for HIV in the last 12 months), were coded as missing. This information was not available at both survey rounds in Eswatini</t>
  </si>
  <si>
    <t xml:space="preserve">Supplemental Table S1. Measures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</si>
</sst>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b/>
      <sz val="9"/>
      <color theme="1"/>
      <name val="Calibri"/>
      <family val="2"/>
      <scheme val="minor"/>
    </font>
    <font>
      <sz val="9"/>
      <color theme="1"/>
      <name val="Calibri"/>
      <family val="2"/>
      <scheme val="minor"/>
    </font>
    <font>
      <b/>
      <i/>
      <sz val="9"/>
      <color theme="1"/>
      <name val="Calibri"/>
      <family val="2"/>
      <scheme val="minor"/>
    </font>
    <font>
      <i/>
      <sz val="9"/>
      <color theme="1"/>
      <name val="Calibri"/>
      <family val="2"/>
      <scheme val="minor"/>
    </font>
    <font>
      <sz val="9"/>
      <color rgb="FFFF0000"/>
      <name val="Calibri"/>
      <family val="2"/>
      <scheme val="minor"/>
    </font>
    <font>
      <b/>
      <u/>
      <sz val="9"/>
      <color theme="1"/>
      <name val="Calibri"/>
      <family val="2"/>
      <scheme val="minor"/>
    </font>
    <font>
      <u/>
      <sz val="9"/>
      <color theme="1"/>
      <name val="Calibri"/>
      <family val="2"/>
      <scheme val="minor"/>
    </font>
    <font>
      <sz val="8"/>
      <color theme="1"/>
      <name val="Calibri"/>
      <family val="2"/>
      <scheme val="minor"/>
    </font>
    <font>
      <sz val="8"/>
      <color rgb="FF000000"/>
      <name val="Calibri"/>
      <family val="2"/>
      <scheme val="minor"/>
    </font>
    <font>
      <b/>
      <sz val="10"/>
      <color rgb="FF000000"/>
      <name val="Calibri"/>
      <family val="2"/>
      <scheme val="minor"/>
    </font>
    <font>
      <b/>
      <sz val="9"/>
      <color rgb="FF000000"/>
      <name val="Calibri"/>
      <family val="2"/>
      <scheme val="minor"/>
    </font>
    <font>
      <sz val="9"/>
      <color rgb="FF000000"/>
      <name val="Calibri"/>
      <family val="2"/>
      <scheme val="minor"/>
    </font>
    <font>
      <b/>
      <sz val="8"/>
      <color theme="1"/>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5" fillId="0" borderId="0" xfId="0" applyFont="1"/>
    <xf numFmtId="0" fontId="3" fillId="0" borderId="0" xfId="0" applyFont="1"/>
    <xf numFmtId="0" fontId="0" fillId="0" borderId="0" xfId="0" applyFont="1"/>
    <xf numFmtId="0" fontId="2" fillId="0" borderId="0" xfId="0" applyFont="1"/>
    <xf numFmtId="0" fontId="7" fillId="0" borderId="0" xfId="0" applyFont="1"/>
    <xf numFmtId="0" fontId="4" fillId="0" borderId="0" xfId="0" applyFont="1" applyAlignment="1">
      <alignment vertical="center"/>
    </xf>
    <xf numFmtId="0" fontId="7" fillId="0" borderId="0" xfId="0" applyFont="1" applyBorder="1"/>
    <xf numFmtId="0" fontId="0" fillId="0" borderId="0" xfId="0" applyFont="1" applyFill="1"/>
    <xf numFmtId="0" fontId="10" fillId="0" borderId="0" xfId="0" applyFont="1"/>
    <xf numFmtId="165" fontId="7" fillId="0" borderId="0" xfId="1" applyNumberFormat="1" applyFont="1" applyBorder="1" applyAlignment="1">
      <alignment horizontal="center" vertical="center"/>
    </xf>
    <xf numFmtId="2" fontId="7" fillId="0" borderId="0" xfId="0" applyNumberFormat="1" applyFont="1" applyBorder="1" applyAlignment="1">
      <alignment horizontal="center" vertical="center"/>
    </xf>
    <xf numFmtId="0" fontId="11" fillId="0" borderId="0" xfId="0" applyFont="1" applyAlignment="1">
      <alignment vertical="center"/>
    </xf>
    <xf numFmtId="0" fontId="9" fillId="0" borderId="0" xfId="0" applyFont="1"/>
    <xf numFmtId="0" fontId="4" fillId="0" borderId="0" xfId="0" applyFont="1"/>
    <xf numFmtId="0" fontId="6" fillId="0" borderId="0" xfId="0" applyFont="1"/>
    <xf numFmtId="0" fontId="11" fillId="0" borderId="0" xfId="0" applyFont="1"/>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0" borderId="2" xfId="0" applyFont="1" applyBorder="1"/>
    <xf numFmtId="165" fontId="7" fillId="0" borderId="2" xfId="1" applyNumberFormat="1" applyFont="1" applyBorder="1" applyAlignment="1">
      <alignment horizontal="center" vertical="center"/>
    </xf>
    <xf numFmtId="165"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1" fontId="7" fillId="0" borderId="2" xfId="0" applyNumberFormat="1" applyFont="1" applyBorder="1" applyAlignment="1">
      <alignment horizontal="center" vertical="center"/>
    </xf>
    <xf numFmtId="2" fontId="7" fillId="0" borderId="2" xfId="0" quotePrefix="1" applyNumberFormat="1" applyFont="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7" fillId="0" borderId="10" xfId="0" applyFont="1" applyBorder="1"/>
    <xf numFmtId="165" fontId="7" fillId="0" borderId="10" xfId="1" applyNumberFormat="1" applyFont="1" applyBorder="1" applyAlignment="1">
      <alignment horizontal="center" vertical="center"/>
    </xf>
    <xf numFmtId="165" fontId="7" fillId="0" borderId="10" xfId="0" applyNumberFormat="1" applyFont="1" applyBorder="1" applyAlignment="1">
      <alignment horizontal="center" vertical="center"/>
    </xf>
    <xf numFmtId="2" fontId="7" fillId="0" borderId="10" xfId="0" applyNumberFormat="1" applyFont="1" applyBorder="1" applyAlignment="1">
      <alignment horizontal="center" vertical="center"/>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8" fillId="4" borderId="3" xfId="0" applyFont="1" applyFill="1" applyBorder="1"/>
    <xf numFmtId="165" fontId="7" fillId="4" borderId="4" xfId="1" applyNumberFormat="1" applyFont="1" applyFill="1" applyBorder="1" applyAlignment="1">
      <alignment horizontal="center" vertical="center"/>
    </xf>
    <xf numFmtId="2" fontId="7" fillId="4" borderId="4" xfId="1" applyNumberFormat="1" applyFont="1" applyFill="1" applyBorder="1" applyAlignment="1">
      <alignment horizontal="center" vertical="center"/>
    </xf>
    <xf numFmtId="2" fontId="7" fillId="4" borderId="5" xfId="0" applyNumberFormat="1" applyFont="1" applyFill="1" applyBorder="1" applyAlignment="1">
      <alignment horizontal="center" vertical="center"/>
    </xf>
    <xf numFmtId="0" fontId="8" fillId="4" borderId="3"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top"/>
    </xf>
    <xf numFmtId="0" fontId="6" fillId="0" borderId="0" xfId="0" applyFont="1" applyFill="1" applyAlignment="1">
      <alignment vertical="center"/>
    </xf>
    <xf numFmtId="0" fontId="7" fillId="0" borderId="0" xfId="0" applyFont="1" applyBorder="1" applyAlignment="1">
      <alignment vertical="top"/>
    </xf>
    <xf numFmtId="0" fontId="18" fillId="0" borderId="0" xfId="0" applyFont="1" applyAlignment="1">
      <alignment vertical="center"/>
    </xf>
    <xf numFmtId="0" fontId="17" fillId="0" borderId="6" xfId="0" applyFont="1" applyBorder="1" applyAlignment="1">
      <alignment vertical="top" wrapText="1"/>
    </xf>
    <xf numFmtId="0" fontId="17" fillId="0" borderId="1"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5" fillId="4" borderId="3" xfId="0" applyFont="1" applyFill="1" applyBorder="1" applyAlignment="1">
      <alignment vertical="top" wrapText="1"/>
    </xf>
    <xf numFmtId="0" fontId="15" fillId="4" borderId="5" xfId="0" applyFont="1" applyFill="1" applyBorder="1" applyAlignment="1">
      <alignment vertical="top" wrapText="1"/>
    </xf>
    <xf numFmtId="0" fontId="17" fillId="0" borderId="3" xfId="0" applyFont="1" applyBorder="1" applyAlignment="1">
      <alignment vertical="top" wrapText="1"/>
    </xf>
    <xf numFmtId="0" fontId="17" fillId="0" borderId="5" xfId="0" applyFont="1" applyBorder="1" applyAlignment="1">
      <alignment vertical="top" wrapText="1"/>
    </xf>
    <xf numFmtId="0" fontId="15" fillId="0" borderId="0" xfId="0" applyFont="1" applyBorder="1" applyAlignment="1">
      <alignment vertical="top" wrapText="1"/>
    </xf>
    <xf numFmtId="0" fontId="16" fillId="3" borderId="3" xfId="0" applyFont="1" applyFill="1" applyBorder="1" applyAlignment="1">
      <alignment vertical="top" wrapText="1"/>
    </xf>
    <xf numFmtId="0" fontId="16" fillId="3" borderId="5" xfId="0" applyFont="1" applyFill="1" applyBorder="1" applyAlignment="1">
      <alignment vertical="top" wrapText="1"/>
    </xf>
    <xf numFmtId="0" fontId="13" fillId="0" borderId="0" xfId="0" applyFont="1" applyAlignment="1">
      <alignment vertical="center" wrapText="1"/>
    </xf>
    <xf numFmtId="0" fontId="14" fillId="0" borderId="0" xfId="0" applyFont="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DB5C9-870C-4E3F-B507-F59D3A117458}">
  <dimension ref="A1:B32"/>
  <sheetViews>
    <sheetView tabSelected="1" topLeftCell="A9" workbookViewId="0">
      <selection activeCell="H14" sqref="H14"/>
    </sheetView>
  </sheetViews>
  <sheetFormatPr defaultRowHeight="12" x14ac:dyDescent="0.25"/>
  <cols>
    <col min="1" max="1" width="16.7109375" style="45" customWidth="1"/>
    <col min="2" max="2" width="73.7109375" style="45" customWidth="1"/>
    <col min="3" max="16384" width="9.140625" style="45"/>
  </cols>
  <sheetData>
    <row r="1" spans="1:2" ht="12.75" x14ac:dyDescent="0.25">
      <c r="A1" s="55" t="s">
        <v>87</v>
      </c>
      <c r="B1" s="55"/>
    </row>
    <row r="2" spans="1:2" ht="12.75" x14ac:dyDescent="0.25">
      <c r="A2" s="51" t="s">
        <v>43</v>
      </c>
      <c r="B2" s="52" t="s">
        <v>44</v>
      </c>
    </row>
    <row r="3" spans="1:2" x14ac:dyDescent="0.25">
      <c r="A3" s="56" t="s">
        <v>45</v>
      </c>
      <c r="B3" s="57"/>
    </row>
    <row r="4" spans="1:2" x14ac:dyDescent="0.25">
      <c r="A4" s="53" t="s">
        <v>46</v>
      </c>
      <c r="B4" s="54" t="s">
        <v>47</v>
      </c>
    </row>
    <row r="5" spans="1:2" ht="24" x14ac:dyDescent="0.25">
      <c r="A5" s="47" t="s">
        <v>48</v>
      </c>
      <c r="B5" s="48" t="s">
        <v>49</v>
      </c>
    </row>
    <row r="6" spans="1:2" x14ac:dyDescent="0.25">
      <c r="A6" s="53" t="s">
        <v>50</v>
      </c>
      <c r="B6" s="54" t="s">
        <v>51</v>
      </c>
    </row>
    <row r="7" spans="1:2" ht="49.5" customHeight="1" x14ac:dyDescent="0.25">
      <c r="A7" s="47" t="s">
        <v>24</v>
      </c>
      <c r="B7" s="48" t="s">
        <v>72</v>
      </c>
    </row>
    <row r="8" spans="1:2" x14ac:dyDescent="0.25">
      <c r="A8" s="53" t="s">
        <v>23</v>
      </c>
      <c r="B8" s="54" t="s">
        <v>52</v>
      </c>
    </row>
    <row r="9" spans="1:2" ht="24" x14ac:dyDescent="0.25">
      <c r="A9" s="47" t="s">
        <v>53</v>
      </c>
      <c r="B9" s="48" t="s">
        <v>54</v>
      </c>
    </row>
    <row r="10" spans="1:2" x14ac:dyDescent="0.25">
      <c r="A10" s="56" t="s">
        <v>0</v>
      </c>
      <c r="B10" s="57"/>
    </row>
    <row r="11" spans="1:2" ht="84" x14ac:dyDescent="0.25">
      <c r="A11" s="53" t="s">
        <v>56</v>
      </c>
      <c r="B11" s="54" t="s">
        <v>84</v>
      </c>
    </row>
    <row r="12" spans="1:2" ht="108" x14ac:dyDescent="0.25">
      <c r="A12" s="47" t="s">
        <v>57</v>
      </c>
      <c r="B12" s="48" t="s">
        <v>85</v>
      </c>
    </row>
    <row r="13" spans="1:2" ht="48" x14ac:dyDescent="0.25">
      <c r="A13" s="53" t="s">
        <v>1</v>
      </c>
      <c r="B13" s="54" t="s">
        <v>58</v>
      </c>
    </row>
    <row r="14" spans="1:2" ht="168" x14ac:dyDescent="0.25">
      <c r="A14" s="47" t="s">
        <v>73</v>
      </c>
      <c r="B14" s="48" t="s">
        <v>59</v>
      </c>
    </row>
    <row r="15" spans="1:2" ht="48" x14ac:dyDescent="0.25">
      <c r="A15" s="47" t="s">
        <v>2</v>
      </c>
      <c r="B15" s="48" t="s">
        <v>83</v>
      </c>
    </row>
    <row r="16" spans="1:2" ht="132" x14ac:dyDescent="0.25">
      <c r="A16" s="47" t="s">
        <v>42</v>
      </c>
      <c r="B16" s="48" t="s">
        <v>55</v>
      </c>
    </row>
    <row r="17" spans="1:2" ht="36" x14ac:dyDescent="0.25">
      <c r="A17" s="53" t="s">
        <v>60</v>
      </c>
      <c r="B17" s="54" t="s">
        <v>61</v>
      </c>
    </row>
    <row r="18" spans="1:2" ht="12" customHeight="1" x14ac:dyDescent="0.25">
      <c r="A18" s="56" t="s">
        <v>71</v>
      </c>
      <c r="B18" s="57"/>
    </row>
    <row r="19" spans="1:2" ht="48.75" customHeight="1" x14ac:dyDescent="0.25">
      <c r="A19" s="47" t="s">
        <v>62</v>
      </c>
      <c r="B19" s="48" t="s">
        <v>86</v>
      </c>
    </row>
    <row r="20" spans="1:2" ht="40.5" customHeight="1" x14ac:dyDescent="0.25">
      <c r="A20" s="53" t="s">
        <v>63</v>
      </c>
      <c r="B20" s="54" t="s">
        <v>64</v>
      </c>
    </row>
    <row r="21" spans="1:2" ht="62.25" customHeight="1" x14ac:dyDescent="0.25">
      <c r="A21" s="47" t="s">
        <v>65</v>
      </c>
      <c r="B21" s="48" t="s">
        <v>66</v>
      </c>
    </row>
    <row r="22" spans="1:2" ht="48" x14ac:dyDescent="0.25">
      <c r="A22" s="53" t="s">
        <v>67</v>
      </c>
      <c r="B22" s="54" t="s">
        <v>68</v>
      </c>
    </row>
    <row r="23" spans="1:2" ht="36" x14ac:dyDescent="0.25">
      <c r="A23" s="49" t="s">
        <v>69</v>
      </c>
      <c r="B23" s="50" t="s">
        <v>70</v>
      </c>
    </row>
    <row r="24" spans="1:2" x14ac:dyDescent="0.25">
      <c r="A24" s="46" t="s">
        <v>74</v>
      </c>
    </row>
    <row r="25" spans="1:2" ht="22.5" customHeight="1" x14ac:dyDescent="0.25">
      <c r="A25" s="58" t="s">
        <v>75</v>
      </c>
      <c r="B25" s="58"/>
    </row>
    <row r="26" spans="1:2" ht="21.75" customHeight="1" x14ac:dyDescent="0.25">
      <c r="A26" s="58" t="s">
        <v>76</v>
      </c>
      <c r="B26" s="58"/>
    </row>
    <row r="27" spans="1:2" ht="24" customHeight="1" x14ac:dyDescent="0.25">
      <c r="A27" s="58" t="s">
        <v>77</v>
      </c>
      <c r="B27" s="58"/>
    </row>
    <row r="28" spans="1:2" ht="33.75" customHeight="1" x14ac:dyDescent="0.25">
      <c r="A28" s="58" t="s">
        <v>78</v>
      </c>
      <c r="B28" s="58"/>
    </row>
    <row r="29" spans="1:2" ht="24" customHeight="1" x14ac:dyDescent="0.25">
      <c r="A29" s="58" t="s">
        <v>79</v>
      </c>
      <c r="B29" s="58"/>
    </row>
    <row r="30" spans="1:2" ht="24" customHeight="1" x14ac:dyDescent="0.25">
      <c r="A30" s="59" t="s">
        <v>80</v>
      </c>
      <c r="B30" s="59"/>
    </row>
    <row r="31" spans="1:2" ht="24" customHeight="1" x14ac:dyDescent="0.25">
      <c r="A31" s="59" t="s">
        <v>82</v>
      </c>
      <c r="B31" s="59"/>
    </row>
    <row r="32" spans="1:2" ht="24" customHeight="1" x14ac:dyDescent="0.25">
      <c r="A32" s="58" t="s">
        <v>81</v>
      </c>
      <c r="B32" s="58"/>
    </row>
  </sheetData>
  <mergeCells count="12">
    <mergeCell ref="A31:B31"/>
    <mergeCell ref="A32:B32"/>
    <mergeCell ref="A18:B18"/>
    <mergeCell ref="A25:B25"/>
    <mergeCell ref="A26:B26"/>
    <mergeCell ref="A27:B27"/>
    <mergeCell ref="A28:B28"/>
    <mergeCell ref="A1:B1"/>
    <mergeCell ref="A3:B3"/>
    <mergeCell ref="A10:B10"/>
    <mergeCell ref="A29:B29"/>
    <mergeCell ref="A30:B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5F316-83CE-4315-955F-4F943591D995}">
  <dimension ref="A1:I56"/>
  <sheetViews>
    <sheetView zoomScale="110" zoomScaleNormal="110" workbookViewId="0">
      <selection activeCell="L8" sqref="L8"/>
    </sheetView>
  </sheetViews>
  <sheetFormatPr defaultRowHeight="15" x14ac:dyDescent="0.25"/>
  <cols>
    <col min="1" max="1" width="7.28515625" style="3" customWidth="1"/>
    <col min="2" max="2" width="10.7109375" style="3" customWidth="1"/>
    <col min="3" max="3" width="10.5703125" style="3" customWidth="1"/>
    <col min="4" max="4" width="8.7109375" style="3" customWidth="1"/>
    <col min="5" max="5" width="8.140625" style="3" customWidth="1"/>
    <col min="6" max="6" width="8.42578125" style="3" customWidth="1"/>
    <col min="7" max="7" width="8.140625" style="3" customWidth="1"/>
    <col min="8" max="16384" width="9.140625" style="3"/>
  </cols>
  <sheetData>
    <row r="1" spans="1:9" s="2" customFormat="1" x14ac:dyDescent="0.25">
      <c r="A1" s="15" t="s">
        <v>41</v>
      </c>
    </row>
    <row r="2" spans="1:9" ht="19.5" customHeight="1" x14ac:dyDescent="0.25">
      <c r="A2" s="16" t="s">
        <v>3</v>
      </c>
    </row>
    <row r="3" spans="1:9" x14ac:dyDescent="0.25">
      <c r="A3" s="15" t="s">
        <v>28</v>
      </c>
    </row>
    <row r="4" spans="1:9" ht="24" x14ac:dyDescent="0.25">
      <c r="A4" s="17" t="s">
        <v>4</v>
      </c>
      <c r="B4" s="17" t="s">
        <v>5</v>
      </c>
      <c r="C4" s="18" t="s">
        <v>6</v>
      </c>
      <c r="D4" s="17" t="s">
        <v>7</v>
      </c>
      <c r="E4" s="17" t="s">
        <v>8</v>
      </c>
      <c r="F4" s="17" t="s">
        <v>9</v>
      </c>
      <c r="G4" s="17" t="s">
        <v>10</v>
      </c>
      <c r="I4" s="4"/>
    </row>
    <row r="5" spans="1:9" x14ac:dyDescent="0.25">
      <c r="A5" s="19" t="s">
        <v>11</v>
      </c>
      <c r="B5" s="23">
        <v>1391</v>
      </c>
      <c r="C5" s="24">
        <v>-10233.27</v>
      </c>
      <c r="D5" s="25">
        <v>17</v>
      </c>
      <c r="E5" s="24">
        <v>20500.55</v>
      </c>
      <c r="F5" s="24">
        <v>20589.59</v>
      </c>
      <c r="G5" s="26" t="s">
        <v>21</v>
      </c>
    </row>
    <row r="6" spans="1:9" x14ac:dyDescent="0.25">
      <c r="A6" s="19" t="s">
        <v>12</v>
      </c>
      <c r="B6" s="23">
        <v>1391</v>
      </c>
      <c r="C6" s="24">
        <v>-9832.3289999999997</v>
      </c>
      <c r="D6" s="25">
        <v>33</v>
      </c>
      <c r="E6" s="24">
        <v>19730.66</v>
      </c>
      <c r="F6" s="24">
        <v>19903.5</v>
      </c>
      <c r="G6" s="22">
        <v>0.77846261999999999</v>
      </c>
    </row>
    <row r="7" spans="1:9" x14ac:dyDescent="0.25">
      <c r="A7" s="19" t="s">
        <v>13</v>
      </c>
      <c r="B7" s="23">
        <v>1391</v>
      </c>
      <c r="C7" s="24">
        <v>-9756.5589999999993</v>
      </c>
      <c r="D7" s="25">
        <v>49</v>
      </c>
      <c r="E7" s="24">
        <v>19611.12</v>
      </c>
      <c r="F7" s="24">
        <v>19867.77</v>
      </c>
      <c r="G7" s="22">
        <v>0.75126482999999999</v>
      </c>
    </row>
    <row r="8" spans="1:9" x14ac:dyDescent="0.25">
      <c r="A8" s="19" t="s">
        <v>14</v>
      </c>
      <c r="B8" s="23">
        <v>1391</v>
      </c>
      <c r="C8" s="24">
        <v>-9736.134</v>
      </c>
      <c r="D8" s="25">
        <v>65</v>
      </c>
      <c r="E8" s="24">
        <v>19602.27</v>
      </c>
      <c r="F8" s="24">
        <v>19942.72</v>
      </c>
      <c r="G8" s="22">
        <v>0.60658835</v>
      </c>
    </row>
    <row r="9" spans="1:9" x14ac:dyDescent="0.25">
      <c r="A9" s="13" t="s">
        <v>27</v>
      </c>
    </row>
    <row r="10" spans="1:9" ht="7.5" customHeight="1" x14ac:dyDescent="0.25">
      <c r="A10" s="13"/>
    </row>
    <row r="11" spans="1:9" x14ac:dyDescent="0.25">
      <c r="A11" s="14" t="s">
        <v>20</v>
      </c>
    </row>
    <row r="12" spans="1:9" ht="24" x14ac:dyDescent="0.25">
      <c r="A12" s="17" t="s">
        <v>4</v>
      </c>
      <c r="B12" s="17" t="s">
        <v>5</v>
      </c>
      <c r="C12" s="18" t="s">
        <v>6</v>
      </c>
      <c r="D12" s="17" t="s">
        <v>7</v>
      </c>
      <c r="E12" s="17" t="s">
        <v>8</v>
      </c>
      <c r="F12" s="17" t="s">
        <v>9</v>
      </c>
      <c r="G12" s="17" t="s">
        <v>10</v>
      </c>
    </row>
    <row r="13" spans="1:9" x14ac:dyDescent="0.25">
      <c r="A13" s="19" t="s">
        <v>11</v>
      </c>
      <c r="B13" s="23">
        <v>1665</v>
      </c>
      <c r="C13" s="24">
        <v>-18117.77</v>
      </c>
      <c r="D13" s="25">
        <v>23</v>
      </c>
      <c r="E13" s="24">
        <v>36281.54</v>
      </c>
      <c r="F13" s="24">
        <v>36406.14</v>
      </c>
      <c r="G13" s="26" t="s">
        <v>21</v>
      </c>
    </row>
    <row r="14" spans="1:9" x14ac:dyDescent="0.25">
      <c r="A14" s="19" t="s">
        <v>12</v>
      </c>
      <c r="B14" s="23">
        <v>1665</v>
      </c>
      <c r="C14" s="24">
        <v>-17518.11</v>
      </c>
      <c r="D14" s="25">
        <v>43</v>
      </c>
      <c r="E14" s="24">
        <v>35122.22</v>
      </c>
      <c r="F14" s="24">
        <v>35355.18</v>
      </c>
      <c r="G14" s="22">
        <v>0.77735557</v>
      </c>
    </row>
    <row r="15" spans="1:9" x14ac:dyDescent="0.25">
      <c r="A15" s="19" t="s">
        <v>13</v>
      </c>
      <c r="B15" s="23">
        <v>1665</v>
      </c>
      <c r="C15" s="24">
        <v>-17335.88</v>
      </c>
      <c r="D15" s="25">
        <v>63</v>
      </c>
      <c r="E15" s="24">
        <v>34797.75</v>
      </c>
      <c r="F15" s="24">
        <v>35139.06</v>
      </c>
      <c r="G15" s="22">
        <v>0.77592485</v>
      </c>
    </row>
    <row r="16" spans="1:9" x14ac:dyDescent="0.25">
      <c r="A16" s="19" t="s">
        <v>14</v>
      </c>
      <c r="B16" s="23">
        <v>1665</v>
      </c>
      <c r="C16" s="24">
        <v>-17239.05</v>
      </c>
      <c r="D16" s="25">
        <v>83</v>
      </c>
      <c r="E16" s="24">
        <v>34644.1</v>
      </c>
      <c r="F16" s="24">
        <v>35093.760000000002</v>
      </c>
      <c r="G16" s="22">
        <v>0.73056728000000004</v>
      </c>
    </row>
    <row r="17" spans="1:9" x14ac:dyDescent="0.25">
      <c r="A17" s="19" t="s">
        <v>22</v>
      </c>
      <c r="B17" s="23">
        <v>1665</v>
      </c>
      <c r="C17" s="24">
        <v>-17200.150000000001</v>
      </c>
      <c r="D17" s="25">
        <v>103</v>
      </c>
      <c r="E17" s="24">
        <v>34606.300000000003</v>
      </c>
      <c r="F17" s="24">
        <v>35164.31</v>
      </c>
      <c r="G17" s="22">
        <v>0.68397545999999998</v>
      </c>
      <c r="I17" s="8"/>
    </row>
    <row r="18" spans="1:9" ht="6.75" customHeight="1" x14ac:dyDescent="0.25"/>
    <row r="19" spans="1:9" ht="18" customHeight="1" x14ac:dyDescent="0.25">
      <c r="A19" s="12" t="s">
        <v>30</v>
      </c>
      <c r="B19" s="5"/>
      <c r="C19" s="5"/>
      <c r="D19" s="9"/>
      <c r="E19" s="5"/>
    </row>
    <row r="20" spans="1:9" x14ac:dyDescent="0.25">
      <c r="A20" s="6" t="s">
        <v>28</v>
      </c>
      <c r="B20" s="5"/>
      <c r="C20" s="5"/>
      <c r="D20" s="9"/>
      <c r="E20" s="5"/>
    </row>
    <row r="21" spans="1:9" ht="36" x14ac:dyDescent="0.25">
      <c r="A21" s="27" t="s">
        <v>15</v>
      </c>
      <c r="B21" s="28" t="s">
        <v>29</v>
      </c>
      <c r="C21" s="28" t="s">
        <v>16</v>
      </c>
      <c r="D21" s="27" t="s">
        <v>17</v>
      </c>
      <c r="E21" s="27" t="s">
        <v>18</v>
      </c>
    </row>
    <row r="22" spans="1:9" x14ac:dyDescent="0.25">
      <c r="A22" s="40" t="s">
        <v>25</v>
      </c>
      <c r="B22" s="33"/>
      <c r="C22" s="33"/>
      <c r="D22" s="34"/>
      <c r="E22" s="35"/>
    </row>
    <row r="23" spans="1:9" x14ac:dyDescent="0.25">
      <c r="A23" s="29" t="s">
        <v>11</v>
      </c>
      <c r="B23" s="30">
        <v>0.28509259999999997</v>
      </c>
      <c r="C23" s="30">
        <v>0.28460000000000002</v>
      </c>
      <c r="D23" s="31">
        <v>0.81562319999999999</v>
      </c>
      <c r="E23" s="32">
        <f>((D23/(1-D23))/((B23)/(1-B23)))</f>
        <v>11.092952290637729</v>
      </c>
    </row>
    <row r="24" spans="1:9" x14ac:dyDescent="0.25">
      <c r="A24" s="19" t="s">
        <v>12</v>
      </c>
      <c r="B24" s="20">
        <v>0.2567528</v>
      </c>
      <c r="C24" s="20">
        <v>0.24</v>
      </c>
      <c r="D24" s="20">
        <v>0.74062170000000005</v>
      </c>
      <c r="E24" s="22">
        <f t="shared" ref="E24:E26" si="0">((D24/(1-D24))/((B24)/(1-B24)))</f>
        <v>8.2657237471718918</v>
      </c>
    </row>
    <row r="25" spans="1:9" x14ac:dyDescent="0.25">
      <c r="A25" s="19" t="s">
        <v>13</v>
      </c>
      <c r="B25" s="20">
        <v>0.21108389999999999</v>
      </c>
      <c r="C25" s="20">
        <v>0.20620000000000002</v>
      </c>
      <c r="D25" s="20">
        <v>0.7238542</v>
      </c>
      <c r="E25" s="22">
        <f t="shared" si="0"/>
        <v>9.7968930242411023</v>
      </c>
    </row>
    <row r="26" spans="1:9" x14ac:dyDescent="0.25">
      <c r="A26" s="19" t="s">
        <v>14</v>
      </c>
      <c r="B26" s="20">
        <v>0.2470707</v>
      </c>
      <c r="C26" s="20">
        <v>0.26919999999999999</v>
      </c>
      <c r="D26" s="20">
        <v>0.77622069999999999</v>
      </c>
      <c r="E26" s="22">
        <f t="shared" si="0"/>
        <v>10.570566467611267</v>
      </c>
    </row>
    <row r="27" spans="1:9" x14ac:dyDescent="0.25">
      <c r="A27" s="36" t="s">
        <v>26</v>
      </c>
      <c r="B27" s="37"/>
      <c r="C27" s="37"/>
      <c r="D27" s="38"/>
      <c r="E27" s="39"/>
    </row>
    <row r="28" spans="1:9" x14ac:dyDescent="0.25">
      <c r="A28" s="19" t="s">
        <v>11</v>
      </c>
      <c r="B28" s="20">
        <v>0.28509259999999997</v>
      </c>
      <c r="C28" s="20">
        <v>0.2928</v>
      </c>
      <c r="D28" s="21">
        <v>0.80385260000000003</v>
      </c>
      <c r="E28" s="22">
        <f>((D28/(1-D28))/((B28)/(1-B28)))</f>
        <v>10.276795459210168</v>
      </c>
    </row>
    <row r="29" spans="1:9" x14ac:dyDescent="0.25">
      <c r="A29" s="19" t="s">
        <v>12</v>
      </c>
      <c r="B29" s="20">
        <v>0.2567528</v>
      </c>
      <c r="C29" s="20">
        <v>0.26860000000000001</v>
      </c>
      <c r="D29" s="20">
        <v>0.74789249999999996</v>
      </c>
      <c r="E29" s="22">
        <f t="shared" ref="E29:E31" si="1">((D29/(1-D29))/((B29)/(1-B29)))</f>
        <v>8.5875940336657628</v>
      </c>
    </row>
    <row r="30" spans="1:9" x14ac:dyDescent="0.25">
      <c r="A30" s="19" t="s">
        <v>13</v>
      </c>
      <c r="B30" s="20">
        <v>0.21108389999999999</v>
      </c>
      <c r="C30" s="20">
        <v>0.19030000000000002</v>
      </c>
      <c r="D30" s="20">
        <v>0.78175280000000003</v>
      </c>
      <c r="E30" s="22">
        <f t="shared" si="1"/>
        <v>13.387407228084026</v>
      </c>
    </row>
    <row r="31" spans="1:9" x14ac:dyDescent="0.25">
      <c r="A31" s="19" t="s">
        <v>14</v>
      </c>
      <c r="B31" s="20">
        <v>0.2470707</v>
      </c>
      <c r="C31" s="20">
        <v>0.24829999999999999</v>
      </c>
      <c r="D31" s="20">
        <v>0.78315009999999996</v>
      </c>
      <c r="E31" s="22">
        <f t="shared" si="1"/>
        <v>11.005726947220531</v>
      </c>
    </row>
    <row r="32" spans="1:9" ht="7.5" customHeight="1" x14ac:dyDescent="0.25">
      <c r="A32" s="7"/>
      <c r="B32" s="10"/>
      <c r="C32" s="10"/>
      <c r="D32" s="10"/>
      <c r="E32" s="11"/>
    </row>
    <row r="33" spans="1:5" x14ac:dyDescent="0.25">
      <c r="A33" s="14" t="s">
        <v>20</v>
      </c>
      <c r="B33" s="5"/>
      <c r="C33" s="5"/>
      <c r="D33" s="5"/>
      <c r="E33" s="5"/>
    </row>
    <row r="34" spans="1:5" ht="36" x14ac:dyDescent="0.25">
      <c r="A34" s="17" t="s">
        <v>15</v>
      </c>
      <c r="B34" s="18" t="s">
        <v>29</v>
      </c>
      <c r="C34" s="18" t="s">
        <v>16</v>
      </c>
      <c r="D34" s="17" t="s">
        <v>17</v>
      </c>
      <c r="E34" s="17" t="s">
        <v>18</v>
      </c>
    </row>
    <row r="35" spans="1:5" x14ac:dyDescent="0.25">
      <c r="A35" s="40" t="s">
        <v>25</v>
      </c>
      <c r="B35" s="33"/>
      <c r="C35" s="33"/>
      <c r="D35" s="34"/>
      <c r="E35" s="35"/>
    </row>
    <row r="36" spans="1:5" x14ac:dyDescent="0.25">
      <c r="A36" s="19" t="s">
        <v>11</v>
      </c>
      <c r="B36" s="20">
        <v>0.35404530000000001</v>
      </c>
      <c r="C36" s="20">
        <v>0.371</v>
      </c>
      <c r="D36" s="21">
        <v>0.91412090000000001</v>
      </c>
      <c r="E36" s="22">
        <f>((D36/(1-D36))/((B36)/(1-B36)))</f>
        <v>19.420454215308052</v>
      </c>
    </row>
    <row r="37" spans="1:5" x14ac:dyDescent="0.25">
      <c r="A37" s="19" t="s">
        <v>12</v>
      </c>
      <c r="B37" s="20">
        <v>0.21373239999999999</v>
      </c>
      <c r="C37" s="20">
        <v>0.2397</v>
      </c>
      <c r="D37" s="20">
        <v>0.79030630000000002</v>
      </c>
      <c r="E37" s="22">
        <f t="shared" ref="E37:E39" si="2">((D37/(1-D37))/((B37)/(1-B37)))</f>
        <v>13.864687285188502</v>
      </c>
    </row>
    <row r="38" spans="1:5" x14ac:dyDescent="0.25">
      <c r="A38" s="19" t="s">
        <v>13</v>
      </c>
      <c r="B38" s="20">
        <v>0.21857779999999999</v>
      </c>
      <c r="C38" s="20">
        <v>0.2021</v>
      </c>
      <c r="D38" s="20">
        <v>0.82949479999999998</v>
      </c>
      <c r="E38" s="22">
        <f t="shared" si="2"/>
        <v>17.392248587938614</v>
      </c>
    </row>
    <row r="39" spans="1:5" x14ac:dyDescent="0.25">
      <c r="A39" s="19" t="s">
        <v>14</v>
      </c>
      <c r="B39" s="20">
        <v>0.21364449999999999</v>
      </c>
      <c r="C39" s="20">
        <v>0.18719999999999998</v>
      </c>
      <c r="D39" s="20">
        <v>0.90979739999999998</v>
      </c>
      <c r="E39" s="22">
        <f t="shared" si="2"/>
        <v>37.123836160013724</v>
      </c>
    </row>
    <row r="40" spans="1:5" x14ac:dyDescent="0.25">
      <c r="A40" s="40" t="s">
        <v>26</v>
      </c>
      <c r="B40" s="33"/>
      <c r="C40" s="33"/>
      <c r="D40" s="34"/>
      <c r="E40" s="35"/>
    </row>
    <row r="41" spans="1:5" x14ac:dyDescent="0.25">
      <c r="A41" s="19" t="s">
        <v>11</v>
      </c>
      <c r="B41" s="20">
        <v>0.35404530000000001</v>
      </c>
      <c r="C41" s="20">
        <v>0.33840000000000003</v>
      </c>
      <c r="D41" s="21">
        <v>0.88259940000000003</v>
      </c>
      <c r="E41" s="22">
        <f>((D41/(1-D41))/((B41)/(1-B41)))</f>
        <v>13.716286266162863</v>
      </c>
    </row>
    <row r="42" spans="1:5" x14ac:dyDescent="0.25">
      <c r="A42" s="19" t="s">
        <v>12</v>
      </c>
      <c r="B42" s="20">
        <v>0.21373239999999999</v>
      </c>
      <c r="C42" s="20">
        <v>0.19769999999999999</v>
      </c>
      <c r="D42" s="20">
        <v>0.73705659999999995</v>
      </c>
      <c r="E42" s="22">
        <f t="shared" ref="E42:E44" si="3">((D42/(1-D42))/((B42)/(1-B42)))</f>
        <v>10.311897383710091</v>
      </c>
    </row>
    <row r="43" spans="1:5" x14ac:dyDescent="0.25">
      <c r="A43" s="19" t="s">
        <v>13</v>
      </c>
      <c r="B43" s="20">
        <v>0.21857779999999999</v>
      </c>
      <c r="C43" s="20">
        <v>0.21929999999999999</v>
      </c>
      <c r="D43" s="20">
        <v>0.74117160000000004</v>
      </c>
      <c r="E43" s="22">
        <f t="shared" si="3"/>
        <v>10.237326086096056</v>
      </c>
    </row>
    <row r="44" spans="1:5" x14ac:dyDescent="0.25">
      <c r="A44" s="19" t="s">
        <v>14</v>
      </c>
      <c r="B44" s="20">
        <v>0.21364449999999999</v>
      </c>
      <c r="C44" s="20">
        <v>0.24460000000000001</v>
      </c>
      <c r="D44" s="20">
        <v>0.90417709999999996</v>
      </c>
      <c r="E44" s="22">
        <f t="shared" si="3"/>
        <v>34.730529531770891</v>
      </c>
    </row>
    <row r="45" spans="1:5" ht="9" customHeight="1" x14ac:dyDescent="0.25">
      <c r="A45" s="1"/>
      <c r="B45" s="5"/>
      <c r="C45" s="5"/>
      <c r="D45" s="5"/>
      <c r="E45" s="5"/>
    </row>
    <row r="46" spans="1:5" ht="12" customHeight="1" x14ac:dyDescent="0.25">
      <c r="A46" s="42" t="s">
        <v>19</v>
      </c>
    </row>
    <row r="47" spans="1:5" ht="11.25" customHeight="1" x14ac:dyDescent="0.25">
      <c r="A47" s="42" t="s">
        <v>37</v>
      </c>
    </row>
    <row r="48" spans="1:5" ht="12.75" customHeight="1" x14ac:dyDescent="0.25">
      <c r="A48" s="42" t="s">
        <v>36</v>
      </c>
    </row>
    <row r="49" spans="1:1" ht="11.25" customHeight="1" x14ac:dyDescent="0.25">
      <c r="A49" s="42" t="s">
        <v>40</v>
      </c>
    </row>
    <row r="50" spans="1:1" ht="12.75" customHeight="1" x14ac:dyDescent="0.25">
      <c r="A50" s="42" t="s">
        <v>39</v>
      </c>
    </row>
    <row r="51" spans="1:1" ht="12.75" customHeight="1" x14ac:dyDescent="0.25">
      <c r="A51" s="43" t="s">
        <v>38</v>
      </c>
    </row>
    <row r="52" spans="1:1" x14ac:dyDescent="0.25">
      <c r="A52" s="44" t="s">
        <v>31</v>
      </c>
    </row>
    <row r="53" spans="1:1" x14ac:dyDescent="0.25">
      <c r="A53" s="41" t="s">
        <v>32</v>
      </c>
    </row>
    <row r="54" spans="1:1" x14ac:dyDescent="0.25">
      <c r="A54" s="5" t="s">
        <v>33</v>
      </c>
    </row>
    <row r="55" spans="1:1" x14ac:dyDescent="0.25">
      <c r="A55" s="5" t="s">
        <v>34</v>
      </c>
    </row>
    <row r="56" spans="1:1" x14ac:dyDescent="0.25">
      <c r="A56" s="5" t="s">
        <v>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 Table S1_Measures</vt:lpstr>
      <vt:lpstr>Supp. Table S2_Model fit 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Heck</dc:creator>
  <cp:lastModifiedBy>Ann Gottert</cp:lastModifiedBy>
  <cp:lastPrinted>2021-02-26T18:27:24Z</cp:lastPrinted>
  <dcterms:created xsi:type="dcterms:W3CDTF">2015-06-05T18:17:20Z</dcterms:created>
  <dcterms:modified xsi:type="dcterms:W3CDTF">2021-03-01T03:46:11Z</dcterms:modified>
</cp:coreProperties>
</file>